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K:\PRM\06_COMUNICACIÓ CORPORATIVA\WEB\ANY ACTUAL_2026\Guia_comerc_proximitat\"/>
    </mc:Choice>
  </mc:AlternateContent>
  <xr:revisionPtr revIDLastSave="0" documentId="8_{296AD1FE-2BE2-4A03-9C0C-E64076D2D8CF}" xr6:coauthVersionLast="47" xr6:coauthVersionMax="47" xr10:uidLastSave="{00000000-0000-0000-0000-000000000000}"/>
  <bookViews>
    <workbookView xWindow="-120" yWindow="-120" windowWidth="29040" windowHeight="15720" tabRatio="602" activeTab="2" xr2:uid="{00000000-000D-0000-FFFF-FFFF00000000}"/>
  </bookViews>
  <sheets>
    <sheet name="Instruccions" sheetId="1" r:id="rId1"/>
    <sheet name="Autoavaluació" sheetId="2" r:id="rId2"/>
    <sheet name="Resultats" sheetId="3" r:id="rId3"/>
    <sheet name="Priorització" sheetId="4" r:id="rId4"/>
  </sheets>
  <definedNames>
    <definedName name="_xlnm._FilterDatabase" localSheetId="1" hidden="1">Autoavaluació!$A$4:$H$94</definedName>
  </definedName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2" l="1"/>
  <c r="E49" i="2"/>
  <c r="E10" i="2"/>
  <c r="E17" i="2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C10" i="3"/>
  <c r="E10" i="3" s="1"/>
  <c r="B10" i="3"/>
  <c r="C8" i="3"/>
  <c r="E8" i="3" s="1"/>
  <c r="B8" i="3"/>
  <c r="C7" i="3"/>
  <c r="E7" i="3" s="1"/>
  <c r="B7" i="3"/>
  <c r="C6" i="3"/>
  <c r="E6" i="3" s="1"/>
  <c r="B6" i="3"/>
  <c r="C5" i="3"/>
  <c r="E5" i="3" s="1"/>
  <c r="B5" i="3"/>
  <c r="C4" i="3"/>
  <c r="E4" i="3" s="1"/>
  <c r="B4" i="3"/>
  <c r="E91" i="2"/>
  <c r="E87" i="2"/>
  <c r="E83" i="2"/>
  <c r="E79" i="2"/>
  <c r="E76" i="2"/>
  <c r="E72" i="2"/>
  <c r="E68" i="2"/>
  <c r="E64" i="2"/>
  <c r="E60" i="2"/>
  <c r="E56" i="2"/>
  <c r="E52" i="2"/>
  <c r="E44" i="2"/>
  <c r="E40" i="2"/>
  <c r="E37" i="2"/>
  <c r="E32" i="2"/>
  <c r="E29" i="2"/>
  <c r="E25" i="2"/>
  <c r="E21" i="2"/>
  <c r="E14" i="2"/>
  <c r="F10" i="3" l="1"/>
  <c r="F7" i="3"/>
  <c r="F5" i="3"/>
  <c r="F4" i="3"/>
  <c r="F8" i="3"/>
  <c r="F6" i="3"/>
</calcChain>
</file>

<file path=xl/sharedStrings.xml><?xml version="1.0" encoding="utf-8"?>
<sst xmlns="http://schemas.openxmlformats.org/spreadsheetml/2006/main" count="230" uniqueCount="208">
  <si>
    <t>Com utilitzar l’autoavaluació</t>
  </si>
  <si>
    <t>Objectiu</t>
  </si>
  <si>
    <t>Ajudar a conèixer quina és la situació del comerç del municipi i quina informació manca per poder actuar en la seva millora i ajuda.</t>
  </si>
  <si>
    <t>Àmbits</t>
  </si>
  <si>
    <t>Ús</t>
  </si>
  <si>
    <t>Les preguntes amb quatre respostes es mostren com 1, 2, 3 i 4. Les preguntes amb tres respostes es mostren com 1, 2-3 i 4.</t>
  </si>
  <si>
    <t>Autoavaluació comercial municipal</t>
  </si>
  <si>
    <t>Codi</t>
  </si>
  <si>
    <t>Bloc</t>
  </si>
  <si>
    <t>Pregunta</t>
  </si>
  <si>
    <t>Possibles respostes</t>
  </si>
  <si>
    <t>Puntuació</t>
  </si>
  <si>
    <t>Nivell</t>
  </si>
  <si>
    <t>Comentaris</t>
  </si>
  <si>
    <t>Directrius</t>
  </si>
  <si>
    <t>Per saber-ne més</t>
  </si>
  <si>
    <t>Es disposa d’un cens de l’activitat comercial del municipi?</t>
  </si>
  <si>
    <t>1: No es disposa d’un cens de l’activitat comercial.</t>
  </si>
  <si>
    <t>En cas de no disposar d’un cens comercial o comptar-ne amb un de molt desactualitzat, us manca informació bàsica per conèixer i analitzar l’estructura comercial del municipi. Serà necessari realitzar un cens o bé actualitzar-lo.</t>
  </si>
  <si>
    <t>Reviseu l’apartat 4.1.1. El cens comercial</t>
  </si>
  <si>
    <t>2: Es té informació parcial o antiga.</t>
  </si>
  <si>
    <t>3: Es disposa d’un cens, però no es manté actualitzat regularment.</t>
  </si>
  <si>
    <t>4: Es disposa d’un cens actualitzat i es revisa periòdicament.</t>
  </si>
  <si>
    <t>Es coneix quina és la distribució del comerç dins de l’espai urbà del municipi?</t>
  </si>
  <si>
    <t>1: No es té identificat.</t>
  </si>
  <si>
    <t>És important conèixer on s’ubiquen els comerços del municipi, per així identificar on es concentra l’activitat comercial i ubicar les zones clau d’actuació.</t>
  </si>
  <si>
    <t>2: Es coneix la informació de les principals zones, però manca una visió completa.</t>
  </si>
  <si>
    <t>3: Es disposa de la informació, però no s’analitza periòdicament.</t>
  </si>
  <si>
    <t>4: Es coneix la distribució comercial i és una informació que es pren en consideració durant la presa de decisions.</t>
  </si>
  <si>
    <t>Es coneixen quins sectors i activitats comercials són presents dins del municipi?</t>
  </si>
  <si>
    <t>1: No es disposa d’aquesta informació.</t>
  </si>
  <si>
    <t>Conèixer la composició total de l’oferta comercial d’un municipi permet detectar mancances i desequilibris.</t>
  </si>
  <si>
    <t>Reviseu l’apartat 4.1.1. El cens comercial · Principals indicadors comercials</t>
  </si>
  <si>
    <t>2-3: Es coneixen els principals sectors, però no es disposa de l’oferta comercial.</t>
  </si>
  <si>
    <t>4: Es disposa de la informació i s’analitzen les seves implicacions.</t>
  </si>
  <si>
    <t>Es disposa d’un cens dels locals comercials buits?</t>
  </si>
  <si>
    <t>1: No es disposa d’un cens de locals comercials buits.</t>
  </si>
  <si>
    <t>Els locals buits formen part de la realitat de l’estructura comercial i cal conèixer-los per poder valorar-ne l’impacte i les possibilitats d’activació.</t>
  </si>
  <si>
    <t>Reviseu els apartats 4.1.1. El cens comercial · 5.5. Locals comercials buits</t>
  </si>
  <si>
    <t>2: Es tenen identificats alguns locals buits, però no es disposa d’un inventari complet.</t>
  </si>
  <si>
    <t>3: Es disposa d’un cens, però no s’actualitza periòdicament ni es coneix la situació de mercat dels establiments (sense informació, venda, lloguer...).</t>
  </si>
  <si>
    <t>4: Es disposa d’un cens de locals buits actualitzat i amb informació completa dels locals (situació de mercat, estat de conservació, contacte de la propietat...).</t>
  </si>
  <si>
    <t>S’utilitzen indicadors comercials per interpretar l’oferta del municipi?</t>
  </si>
  <si>
    <t>1: No es disposa de les dades necessàries per calcular els indicadors.</t>
  </si>
  <si>
    <t>Les dades obtingudes a partir de la realització d’un cens comercial poden ser útils més enllà de la identificació de sectors i ubicacions. El càlcul dels indicadors comercials permet interpretar l’evolució del sector i les característiques de l’oferta comercial.</t>
  </si>
  <si>
    <t>Reviseu els apartats 4.1.1. El cens comercial · Principals indicadors comercials</t>
  </si>
  <si>
    <t>2-3: Es disposa d’un cens comercial complet, però no es realitza el càlcul d’indicadors.</t>
  </si>
  <si>
    <t>4: Es calculen i utilitzen els indicadors de manera sistemàtica per interpretar i conèixer la situació del comerç del municipi i de la seva evolució.</t>
  </si>
  <si>
    <t>Es coneix l’antiguitat i l’edat de les persones titulars dels negocis?</t>
  </si>
  <si>
    <t>Conèixer l’antiguitat dels negocis, així com l’edat de la propietat, pot ajudar a preveure tendències, anticipar tancaments o identificar comerços que s’han de buscar conservar per la seva integració històrica o social al municipi.</t>
  </si>
  <si>
    <t>Reviseu l’apartat 4.1.2. L’anàlisi del clima comercial</t>
  </si>
  <si>
    <t>2: Es coneix només en alguns casos.</t>
  </si>
  <si>
    <t>3: Es disposa d’aquesta informació, però no és emprada.</t>
  </si>
  <si>
    <t>4: Es coneix i s’utilitza per detectar possibles tancaments, necessitats del sector o negocis amb gran valor històric, entre d’altres.</t>
  </si>
  <si>
    <t>Es tenen identificades possibles situacions en què és necessari un relleu de negoci?</t>
  </si>
  <si>
    <t>1: No.</t>
  </si>
  <si>
    <t>El relleu és un dels elements que pot condicionar la continuïtat d’un mix comercial divers i arrelat al municipi, fent necessari disposar de mesures o brindar acompanyament a aquells comerços propers al tancament.</t>
  </si>
  <si>
    <t>Reviseu els apartats 4.1.2. L’anàlisi del clima comercial · 5.8. Emprenedoria i innovació</t>
  </si>
  <si>
    <t>2-3: Només es coneixen casos puntuals.</t>
  </si>
  <si>
    <t>4: Es busca donar acompanyament als casos de negocis en traspàs.</t>
  </si>
  <si>
    <t>Es coneix el nivell de digitalització dels comerços del municipi?</t>
  </si>
  <si>
    <t>El nivell de digitalització dels comerços és un dels indicadors clau per entendre la salut i competitivitat del teixit comercial, així com la seva preparació de cara al futur.</t>
  </si>
  <si>
    <t>Reviseu els apartats 4.1.2. L’anàlisi del clima comercial · 5.2. El comerç de proximitat davant el repte digital</t>
  </si>
  <si>
    <t>2: Es té una percepció general, però no dades concretes.</t>
  </si>
  <si>
    <t>3: Es disposa d’informació parcial (només d’alguns comerços o sectors).</t>
  </si>
  <si>
    <t>4: Es coneix el grau de digitalització del conjunt del teixit comercial i s’utilitza per orientar accions de suport.</t>
  </si>
  <si>
    <t>Coneixem els hàbits de compra de la població?</t>
  </si>
  <si>
    <t>1: No se’n té coneixement.</t>
  </si>
  <si>
    <t>Sense conèixer els hàbits de compra és difícil valorar si l’oferta actual respon a la demanda.</t>
  </si>
  <si>
    <t>Reviseu l’apartat 4.1.3. L’anàlisi dels hàbits de compra de la població</t>
  </si>
  <si>
    <t>2-3: Es disposa d’alguna informació, però és parcial o antiga.</t>
  </si>
  <si>
    <t>4: Es disposa d’informació actualitzada sobre els hàbits de compra.</t>
  </si>
  <si>
    <t>Es coneix el grau de satisfacció de la població amb el comerç del municipi?</t>
  </si>
  <si>
    <t>1: No es coneix.</t>
  </si>
  <si>
    <t>La satisfacció de la població ajuda a entendre com es percep l’oferta comercial existent.</t>
  </si>
  <si>
    <t>2: Es tenen algunes percepcions, però no es disposa de dades.</t>
  </si>
  <si>
    <t>3: S’han realitzat enquestes de satisfacció, però la informació és antiga o per un segment de la població o sector concret.</t>
  </si>
  <si>
    <t>4: Es disposa d’informació actualitzada sobre el grau de satisfacció.</t>
  </si>
  <si>
    <t>Es coneix quins segments de població compren als comerços del municipi?</t>
  </si>
  <si>
    <t>La població no és un grup homogeni. Identificar els perfils de consumidors permet entendre millor les necessitats de la demanda.</t>
  </si>
  <si>
    <t>3: Es coneixen alguns perfils, però la informació és parcial.</t>
  </si>
  <si>
    <t>4: Es tenen identificats els principals segments de població consumidora.</t>
  </si>
  <si>
    <t>Han estat identificades les principals debilitats, amenaces, fortaleses i oportunitats del comerç del municipi?</t>
  </si>
  <si>
    <t>La diagnosi ha de permetre transformar la informació recol·lectada sobre la situació del sector comercial en una lectura clara que serveixi per identificar quines són les actuacions necessàries a realitzar.</t>
  </si>
  <si>
    <t>Reviseu l’apartat 4.2. Diagnosi comercial · DAFO</t>
  </si>
  <si>
    <t>2-3: Es tenen identificats alguns, però de manera informal i sense haver realitzat una anàlisi prèvia del sector (hàbits de compra, cens comercial, nivell de digitalització...).</t>
  </si>
  <si>
    <t>4: S’ha realitzat una anàlisi DAFO completa, amb la qual serà possible tirar endavant actuacions tenint en compte tot allò identificat.</t>
  </si>
  <si>
    <t>Tenim definit quin model comercial volem per al nostre municipi?</t>
  </si>
  <si>
    <t>Analitzar el comerç no només ha de servir per identificar problemes. També ha d’ajudar a respondre quin comerç volem tenir i quin paper volem que tingui dins del municipi. Cal revisar si la diagnosi identificada i les actuacions que es duen a terme responen a un model comercial volgut i compartit o si, per contra, aquestes es van definint de manera puntual.</t>
  </si>
  <si>
    <t>Reviseu els apartats 4.3. La definició del model comercial de proximitat · 4.4.2. Elements a tenir en compte en el pla d’acció</t>
  </si>
  <si>
    <t>2: Es té una idea general del model que es vol, però no està concretat ni és compartit.</t>
  </si>
  <si>
    <t>3: Hi ha definit un model comercial, però encara no es troba prou vinculat a la diagnosi i a les prioritats municipals.</t>
  </si>
  <si>
    <t>4: Hi ha definit i compartit un model comercial que parteix de la realitat del municipi, de les necessitats de la demanda i de les prioritats de la localitat.</t>
  </si>
  <si>
    <t>S’han definit objectius de treball a partir de l’anàlisi DAFO i el model comercial definit?</t>
  </si>
  <si>
    <t>Els objectius han de derivar de la diagnosi per garantir la coherència entre l’anàlisi i les actuacions que es plantegin.</t>
  </si>
  <si>
    <t>Reviseu l’apartat 4.4.1. La importància dels objectius en un pla</t>
  </si>
  <si>
    <t>2: Es té una idea general del que es vol aconseguir, però sense objectius concrets.</t>
  </si>
  <si>
    <t>3: Es tenen uns objectius definits, però no clarament vinculats a les necessitats i problemes identificats del sector.</t>
  </si>
  <si>
    <t>4: Tenim objectius clars, quantitatius i qualitatius, derivats directament de l’anàlisi DAFO i del model comercial definit.</t>
  </si>
  <si>
    <t>Es disposa d’un pla d’acció amb les actuacions concretes definides (àmbit, responsables, recursos, cronograma, pressupost, indicadors de seguiment...)?</t>
  </si>
  <si>
    <t>1: No es disposa d’un pla d’acció.</t>
  </si>
  <si>
    <t>Per tal que una actuació sigui operativa, ha de tenir definits tots els seus elements: objectius, agents responsables, recursos, cronograma, cost i indicadors d’avaluació, entre d’altres.</t>
  </si>
  <si>
    <t>Reviseu l’apartat 4.4.2. Elements a tenir en compte en el pla d’acció</t>
  </si>
  <si>
    <t>2: Es tenen algunes actuacions definides, però sense una línia clara d’objectius a assolir.</t>
  </si>
  <si>
    <t>3: Es disposa d’un pla d’acció, però hi manquen alguns elements clau (finançament, indicadors...).</t>
  </si>
  <si>
    <t>4: Es disposa d’un pla d’acció complet, amb totes les actuacions ben definides i unes clares línies de treball.</t>
  </si>
  <si>
    <t>Es tenen les actuacions classificades per tipologia i ordenades per prioritat (prioritàries, complementàries, banc d’accions)?</t>
  </si>
  <si>
    <t>Classificar i prioritzar les actuacions ajuda a gestionar millor els recursos disponibles i a assegurar una execució ordenada del pla.</t>
  </si>
  <si>
    <t>Reviseu l’apartat 4.4.3. Tipologia i priorització de les actuacions</t>
  </si>
  <si>
    <t>2-3: Es té una llista d’actuacions, però sense cap ordre ni classificació.</t>
  </si>
  <si>
    <t>4: Es tenen les actuacions classificades i prioritzades de manera clara.</t>
  </si>
  <si>
    <t>Es disposa d’espais o mecanismes de col·laboració publicoprivada amb el sector comercial (taules, associacions, APEU...)?</t>
  </si>
  <si>
    <t>La col·laboració publicoprivada permet alinear les polítiques municipals amb les necessitats reals del comerç.</t>
  </si>
  <si>
    <t>Reviseu l’apartat 5.3. Governança i col·laboració publicoprivada</t>
  </si>
  <si>
    <t>2: Hi ha contacte puntual amb el sector, però no un espai estable.</t>
  </si>
  <si>
    <t>3: Existeix un mecanisme de col·laboració, però es fa servir de manera irregular.</t>
  </si>
  <si>
    <t>4: Es disposa d’un espai de governança estable i actiu amb el sector comercial.</t>
  </si>
  <si>
    <t>Es coneix el grau d’associacionisme comercial del municipi?</t>
  </si>
  <si>
    <t>1: No es disposa d’informació.</t>
  </si>
  <si>
    <t>L’associacionisme comercial és clau per canalitzar el diàleg amb el sector i impulsar projectes conjunts.</t>
  </si>
  <si>
    <t>Reviseu l’apartat 5.3.1. Associacionisme comercial</t>
  </si>
  <si>
    <t>2: Existeix una associació, però no hi ha relació amb aquesta.</t>
  </si>
  <si>
    <t>3: Es coneixen les associacions existents i el seu nivell d’activitat.</t>
  </si>
  <si>
    <t>4: Es dona suport actiu a l’associacionisme comercial i es manté un diàleg constant amb el sector.</t>
  </si>
  <si>
    <t>Es duen a terme accions de visibilitat, comunicació o promoció del comerç local?</t>
  </si>
  <si>
    <t>1: No es fan accions específiques.</t>
  </si>
  <si>
    <t>La visibilitat i la promoció ajuden a posicionar el comerç de proximitat i a fomentar-ne el consum.</t>
  </si>
  <si>
    <t>Reviseu l’apartat 5.4. Visibilitat, comunicació i promoció del comerç de proximitat</t>
  </si>
  <si>
    <t>2-3: Es duen a terme accions puntuals, sense continuïtat.</t>
  </si>
  <si>
    <t>4: Es disposa d’una estratègia de comunicació i promoció del comerç local que s’avalua periòdicament.</t>
  </si>
  <si>
    <t>Més enllà de la seva identificació, es disposa de mesures per a la reactivació dels locals comercials buits?</t>
  </si>
  <si>
    <t>1: No es disposa de cap mesura.</t>
  </si>
  <si>
    <t>Conèixer els locals buits és el primer pas, però cal complementar-ho amb mesures actives d’activació.</t>
  </si>
  <si>
    <t>Reviseu l’apartat 5.5.2. Mesures per a la reactivació dels locals comercials buits</t>
  </si>
  <si>
    <t>2: S’han plantejat mesures, però no s’han implementat.</t>
  </si>
  <si>
    <t>3: S’apliquen algunes mesures puntuals (subvencions, intermediació...).</t>
  </si>
  <si>
    <t>4: Es disposa d’un pla o estratègia activa de reactivació de locals buits.</t>
  </si>
  <si>
    <t>Es disposa d’ordenances comercials o plans d’usos que regulin l’activitat comercial del municipi?</t>
  </si>
  <si>
    <t>La regulació urbanística i comercial és una eina per preservar el mix comercial i evitar desequilibris.</t>
  </si>
  <si>
    <t>Reviseu l’apartat 5.7. Preservació i regulació del comerç de proximitat</t>
  </si>
  <si>
    <t>2: Existeixen, però estan desactualitzades o no s’apliquen.</t>
  </si>
  <si>
    <t>3: Existeixen i s’apliquen, però no s’han revisat recentment.</t>
  </si>
  <si>
    <t>4: Es disposa d’ordenances i/o plans d’usos actualitzats i que s’apliquen activament.</t>
  </si>
  <si>
    <t>Es donen mesures de suport a l’emprenedoria comercial (mentoratge, formació, incentius a l’obertura)?</t>
  </si>
  <si>
    <t>L’impuls de l’emprenedoria comercial complementa el relleu de negocis existents amb la creació de nova activitat.</t>
  </si>
  <si>
    <t>Reviseu l’apartat 5.8. Impuls de l’emprenedoria i la innovació del sector</t>
  </si>
  <si>
    <t>2: Es fan accions puntuals o informals.</t>
  </si>
  <si>
    <t>3: Es disposa d’alguna mesura estable (per exemple, formació).</t>
  </si>
  <si>
    <t>4: Es disposa d’un ventall de mesures (acompanyament, formació, incentius) per fomentar l’obertura de nous comerços.</t>
  </si>
  <si>
    <t>Es tenen identificats els elements singulars o patrimonials del comerç del municipi (negocis històrics, producte local, mercats, fires...)?</t>
  </si>
  <si>
    <t>La singularitat del comerç pot representar una estratègia de diferenciació i un reclam per a residents i visitants.</t>
  </si>
  <si>
    <t>Reviseu l’apartat 5.6. La singularitat del comerç de proximitat</t>
  </si>
  <si>
    <t>2: Es coneixen alguns casos, però no de manera sistemàtica.</t>
  </si>
  <si>
    <t>3: Es tenen identificats, però no s’aprofiten per a accions de promoció.</t>
  </si>
  <si>
    <t>4: Es tenen identificats i s’utilitzen per a estratègies de diferenciació i promoció del comerç local.</t>
  </si>
  <si>
    <t>Respostes</t>
  </si>
  <si>
    <t>Màxim</t>
  </si>
  <si>
    <t>% assoliment</t>
  </si>
  <si>
    <t>RESULTAT GLOBAL</t>
  </si>
  <si>
    <t>Núm.</t>
  </si>
  <si>
    <t>Actuació</t>
  </si>
  <si>
    <t>Bloc vinculat</t>
  </si>
  <si>
    <t>Impacte (1-4)</t>
  </si>
  <si>
    <t>Urgència (1-4)</t>
  </si>
  <si>
    <t>Facilitat (1-4)</t>
  </si>
  <si>
    <t>Cost (1-4)</t>
  </si>
  <si>
    <t>Puntuació prioritat</t>
  </si>
  <si>
    <t>Responsable</t>
  </si>
  <si>
    <t>Calendari</t>
  </si>
  <si>
    <t>Indicador de seguiment</t>
  </si>
  <si>
    <t xml:space="preserve">Nota </t>
  </si>
  <si>
    <t>Interpretació de les respostes i semàfor de colors</t>
  </si>
  <si>
    <t>Cens de l’activitat comercial
Activitat i clima comercial
Hàbits de compra de la població
Diagnosi comercial i Pla d’acció 
Pilars essencials del comerç de proximitat</t>
  </si>
  <si>
    <r>
      <t xml:space="preserve">A la pestanya </t>
    </r>
    <r>
      <rPr>
        <b/>
        <sz val="11"/>
        <color theme="1"/>
        <rFont val="Arial"/>
        <family val="2"/>
      </rPr>
      <t>Autoavaluació</t>
    </r>
    <r>
      <rPr>
        <sz val="11"/>
        <color theme="1"/>
        <rFont val="Arial"/>
        <family val="2"/>
      </rPr>
      <t>, cada pregunta ocupa un únic bloc de files. Les possibles respostes apareixen en files separades i la cel·la de puntuació és editable.</t>
    </r>
  </si>
  <si>
    <r>
      <rPr>
        <b/>
        <sz val="11"/>
        <color theme="1"/>
        <rFont val="Arial"/>
        <family val="2"/>
      </rPr>
      <t xml:space="preserve">Respostes: </t>
    </r>
    <r>
      <rPr>
        <sz val="11"/>
        <color theme="1"/>
        <rFont val="Arial"/>
        <family val="2"/>
      </rPr>
      <t xml:space="preserve">
</t>
    </r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(vermell): A desenvolupar.
</t>
    </r>
    <r>
      <rPr>
        <b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(taronja): Poc desenvolupat, cal reforçar. 
</t>
    </r>
    <r>
      <rPr>
        <b/>
        <sz val="11"/>
        <color theme="1"/>
        <rFont val="Arial"/>
        <family val="2"/>
      </rPr>
      <t xml:space="preserve">3 </t>
    </r>
    <r>
      <rPr>
        <sz val="11"/>
        <color theme="1"/>
        <rFont val="Arial"/>
        <family val="2"/>
      </rPr>
      <t xml:space="preserve">(verd fluix): Força desenvolupat, cal reforçar. 
</t>
    </r>
    <r>
      <rPr>
        <b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 xml:space="preserve"> (verd fort): Consolidat.</t>
    </r>
  </si>
  <si>
    <t>Com utilitzar l'autoavaluació</t>
  </si>
  <si>
    <t>1.1</t>
  </si>
  <si>
    <t>1.2</t>
  </si>
  <si>
    <t>1.3</t>
  </si>
  <si>
    <t>1.4</t>
  </si>
  <si>
    <t>1.5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</si>
  <si>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</si>
  <si>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</si>
  <si>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</si>
  <si>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</si>
  <si>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</si>
  <si>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</si>
  <si>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</si>
  <si>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</si>
  <si>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</si>
  <si>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4.4</t>
  </si>
  <si>
    <t>4.5</t>
  </si>
  <si>
    <t>5.1</t>
  </si>
  <si>
    <t>5.2</t>
  </si>
  <si>
    <t>5.3</t>
  </si>
  <si>
    <t>5.4</t>
  </si>
  <si>
    <t>5.5</t>
  </si>
  <si>
    <t>5.6</t>
  </si>
  <si>
    <t>5.7</t>
  </si>
  <si>
    <t>1. Cens de l’activitat comercial</t>
  </si>
  <si>
    <t>2. Activitat i clima comercial</t>
  </si>
  <si>
    <t>3. Hàbits de compra de la població</t>
  </si>
  <si>
    <t>4. Diagnosi comercial i Pla d’acció</t>
  </si>
  <si>
    <t>5. Pilars essencials del comerç de proximitat</t>
  </si>
  <si>
    <t>Resultats de l’autoavaluació per blocs</t>
  </si>
  <si>
    <t>Priorització d'actuacions</t>
  </si>
  <si>
    <t>Autoavaluació del comerç municipal</t>
  </si>
  <si>
    <t>Seleccioneu la puntuació corresponent a una de les possibles respostes (entre 1 i 4) i indiqueu-la a la columna "Puntuació". Cada pregunta ocupa un únic bloc de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</si>
</sst>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8"/>
      <color rgb="FFFFFFFF"/>
      <name val="Arial"/>
      <family val="2"/>
    </font>
    <font>
      <sz val="11"/>
      <color theme="1"/>
      <name val="Arial"/>
      <family val="2"/>
    </font>
    <font>
      <b/>
      <sz val="11"/>
      <color rgb="FFFFFFFF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E5F3F6"/>
      </patternFill>
    </fill>
    <fill>
      <patternFill patternType="solid">
        <fgColor rgb="FFF2F2F2"/>
      </patternFill>
    </fill>
    <fill>
      <patternFill patternType="solid">
        <fgColor rgb="FF0083A9"/>
      </patternFill>
    </fill>
    <fill>
      <patternFill patternType="solid">
        <fgColor rgb="FF0083A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42343"/>
        <bgColor indexed="64"/>
      </patternFill>
    </fill>
    <fill>
      <patternFill patternType="solid">
        <fgColor rgb="FFEFFCFF"/>
        <bgColor indexed="64"/>
      </patternFill>
    </fill>
  </fills>
  <borders count="5">
    <border>
      <left/>
      <right/>
      <top/>
      <bottom/>
      <diagonal/>
    </border>
    <border>
      <left style="thin">
        <color rgb="FF9EADBA"/>
      </left>
      <right style="thin">
        <color rgb="FF9EADBA"/>
      </right>
      <top style="thin">
        <color rgb="FF9EADBA"/>
      </top>
      <bottom style="thin">
        <color rgb="FF9EADBA"/>
      </bottom>
      <diagonal/>
    </border>
    <border>
      <left style="thin">
        <color rgb="FF9EADBA"/>
      </left>
      <right style="thin">
        <color rgb="FF9EADBA"/>
      </right>
      <top/>
      <bottom/>
      <diagonal/>
    </border>
    <border>
      <left style="thin">
        <color rgb="FF9EADBA"/>
      </left>
      <right style="thin">
        <color rgb="FF9EADBA"/>
      </right>
      <top/>
      <bottom style="thin">
        <color rgb="FF9EADB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4" fillId="0" borderId="0" xfId="0" applyFont="1"/>
    <xf numFmtId="0" fontId="3" fillId="8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 wrapText="1"/>
    </xf>
    <xf numFmtId="0" fontId="2" fillId="7" borderId="1" xfId="0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6" borderId="0" xfId="0" applyFont="1" applyFill="1" applyAlignment="1">
      <alignment vertical="center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 wrapText="1"/>
    </xf>
    <xf numFmtId="0" fontId="2" fillId="0" borderId="0" xfId="0" applyFont="1" applyAlignment="1">
      <alignment horizontal="left" indent="1"/>
    </xf>
    <xf numFmtId="0" fontId="1" fillId="6" borderId="0" xfId="0" applyFont="1" applyFill="1" applyAlignment="1">
      <alignment vertical="center" wrapText="1"/>
    </xf>
    <xf numFmtId="0" fontId="3" fillId="8" borderId="4" xfId="0" applyFont="1" applyFill="1" applyBorder="1" applyAlignment="1">
      <alignment wrapText="1"/>
    </xf>
    <xf numFmtId="0" fontId="6" fillId="6" borderId="0" xfId="0" applyFont="1" applyFill="1" applyAlignment="1" applyProtection="1">
      <alignment vertical="center" wrapText="1"/>
      <protection locked="0"/>
    </xf>
    <xf numFmtId="0" fontId="2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3" fillId="8" borderId="0" xfId="0" applyFont="1" applyFill="1" applyAlignment="1" applyProtection="1">
      <alignment horizontal="center" vertical="center" wrapText="1"/>
      <protection locked="0"/>
    </xf>
    <xf numFmtId="0" fontId="3" fillId="8" borderId="0" xfId="0" applyFont="1" applyFill="1" applyAlignment="1" applyProtection="1">
      <alignment horizontal="left" vertical="center" wrapText="1"/>
      <protection locked="0"/>
    </xf>
    <xf numFmtId="0" fontId="3" fillId="6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/>
    </xf>
    <xf numFmtId="0" fontId="3" fillId="8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0" xfId="0" applyProtection="1">
      <protection locked="0"/>
    </xf>
    <xf numFmtId="0" fontId="0" fillId="2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164" fontId="2" fillId="2" borderId="4" xfId="0" applyNumberFormat="1" applyFont="1" applyFill="1" applyBorder="1" applyAlignment="1">
      <alignment horizontal="left"/>
    </xf>
    <xf numFmtId="164" fontId="2" fillId="4" borderId="4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left"/>
    </xf>
    <xf numFmtId="164" fontId="3" fillId="5" borderId="0" xfId="0" applyNumberFormat="1" applyFont="1" applyFill="1" applyAlignment="1">
      <alignment horizontal="left"/>
    </xf>
    <xf numFmtId="0" fontId="3" fillId="8" borderId="0" xfId="0" applyFont="1" applyFill="1" applyAlignment="1">
      <alignment horizontal="center"/>
    </xf>
    <xf numFmtId="0" fontId="2" fillId="8" borderId="0" xfId="0" applyFont="1" applyFill="1"/>
    <xf numFmtId="0" fontId="1" fillId="6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 wrapText="1" indent="1"/>
    </xf>
    <xf numFmtId="0" fontId="2" fillId="4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wrapText="1" indent="1"/>
    </xf>
    <xf numFmtId="0" fontId="2" fillId="2" borderId="0" xfId="0" applyFont="1" applyFill="1" applyAlignment="1">
      <alignment horizontal="left" vertical="center" indent="1"/>
    </xf>
    <xf numFmtId="0" fontId="2" fillId="7" borderId="1" xfId="0" applyFont="1" applyFill="1" applyBorder="1" applyAlignment="1">
      <alignment vertical="top" wrapText="1"/>
    </xf>
    <xf numFmtId="0" fontId="2" fillId="7" borderId="2" xfId="0" applyFont="1" applyFill="1" applyBorder="1"/>
    <xf numFmtId="0" fontId="2" fillId="7" borderId="3" xfId="0" applyFont="1" applyFill="1" applyBorder="1"/>
    <xf numFmtId="0" fontId="2" fillId="0" borderId="1" xfId="0" applyFont="1" applyBorder="1" applyAlignment="1">
      <alignment vertical="top" wrapText="1"/>
    </xf>
    <xf numFmtId="0" fontId="2" fillId="0" borderId="2" xfId="0" applyFont="1" applyBorder="1"/>
    <xf numFmtId="0" fontId="2" fillId="0" borderId="3" xfId="0" applyFont="1" applyBorder="1"/>
    <xf numFmtId="0" fontId="5" fillId="9" borderId="1" xfId="0" applyFont="1" applyFill="1" applyBorder="1" applyAlignment="1" applyProtection="1">
      <alignment vertical="top" wrapText="1"/>
      <protection locked="0"/>
    </xf>
    <xf numFmtId="0" fontId="5" fillId="9" borderId="2" xfId="0" applyFont="1" applyFill="1" applyBorder="1" applyProtection="1">
      <protection locked="0"/>
    </xf>
    <xf numFmtId="0" fontId="5" fillId="9" borderId="3" xfId="0" applyFont="1" applyFill="1" applyBorder="1" applyProtection="1">
      <protection locked="0"/>
    </xf>
    <xf numFmtId="0" fontId="2" fillId="9" borderId="1" xfId="0" applyFont="1" applyFill="1" applyBorder="1" applyAlignment="1" applyProtection="1">
      <alignment vertical="top" wrapText="1"/>
      <protection locked="0"/>
    </xf>
    <xf numFmtId="0" fontId="2" fillId="9" borderId="2" xfId="0" applyFont="1" applyFill="1" applyBorder="1" applyProtection="1">
      <protection locked="0"/>
    </xf>
    <xf numFmtId="0" fontId="2" fillId="9" borderId="3" xfId="0" applyFont="1" applyFill="1" applyBorder="1" applyProtection="1">
      <protection locked="0"/>
    </xf>
    <xf numFmtId="0" fontId="5" fillId="7" borderId="1" xfId="0" applyFont="1" applyFill="1" applyBorder="1" applyAlignment="1">
      <alignment vertical="top" wrapText="1"/>
    </xf>
    <xf numFmtId="0" fontId="5" fillId="7" borderId="2" xfId="0" applyFont="1" applyFill="1" applyBorder="1"/>
    <xf numFmtId="0" fontId="4" fillId="0" borderId="1" xfId="0" applyFont="1" applyBorder="1" applyAlignment="1">
      <alignment vertical="top" wrapText="1"/>
    </xf>
    <xf numFmtId="0" fontId="4" fillId="0" borderId="2" xfId="0" applyFont="1" applyBorder="1"/>
    <xf numFmtId="0" fontId="4" fillId="0" borderId="3" xfId="0" applyFont="1" applyBorder="1"/>
    <xf numFmtId="0" fontId="4" fillId="7" borderId="1" xfId="0" applyFont="1" applyFill="1" applyBorder="1" applyAlignment="1">
      <alignment vertical="top" wrapText="1"/>
    </xf>
    <xf numFmtId="0" fontId="4" fillId="7" borderId="2" xfId="0" applyFont="1" applyFill="1" applyBorder="1"/>
    <xf numFmtId="0" fontId="4" fillId="7" borderId="3" xfId="0" applyFont="1" applyFill="1" applyBorder="1"/>
    <xf numFmtId="0" fontId="2" fillId="3" borderId="0" xfId="0" applyFont="1" applyFill="1" applyAlignment="1">
      <alignment wrapText="1"/>
    </xf>
    <xf numFmtId="0" fontId="2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/>
    <xf numFmtId="0" fontId="5" fillId="0" borderId="3" xfId="0" applyFont="1" applyBorder="1"/>
    <xf numFmtId="0" fontId="5" fillId="7" borderId="3" xfId="0" applyFont="1" applyFill="1" applyBorder="1"/>
    <xf numFmtId="0" fontId="1" fillId="6" borderId="0" xfId="0" applyFont="1" applyFill="1" applyAlignment="1" applyProtection="1">
      <alignment horizontal="center" vertical="center" wrapText="1"/>
      <protection locked="0"/>
    </xf>
    <xf numFmtId="0" fontId="1" fillId="6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FFCFF"/>
      <color rgb="FFE1F9FF"/>
      <color rgb="FF0083A9"/>
      <color rgb="FFE42343"/>
      <color rgb="FFF9B234"/>
      <color rgb="FF3E8246"/>
      <color rgb="FFEB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Resultats!$C$3</c:f>
              <c:strCache>
                <c:ptCount val="1"/>
                <c:pt idx="0">
                  <c:v>Puntuació</c:v>
                </c:pt>
              </c:strCache>
            </c:strRef>
          </c:tx>
          <c:spPr>
            <a:solidFill>
              <a:srgbClr val="0083A9"/>
            </a:solidFill>
            <a:ln>
              <a:solidFill>
                <a:srgbClr val="0083A9"/>
              </a:solidFill>
              <a:prstDash val="solid"/>
            </a:ln>
          </c:spPr>
          <c:invertIfNegative val="1"/>
          <c:dPt>
            <c:idx val="0"/>
            <c:invertIfNegative val="1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rgbClr val="0083A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86-49E4-9EF9-6649944A61AE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rgbClr val="0083A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E86-49E4-9EF9-6649944A61AE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rgbClr val="0083A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E86-49E4-9EF9-6649944A61AE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rgbClr val="0083A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86-49E4-9EF9-6649944A61AE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rgbClr val="0083A9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CE86-49E4-9EF9-6649944A61AE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Resultats!$A$4:$A$8</c:f>
              <c:strCache>
                <c:ptCount val="5"/>
                <c:pt idx="0">
                  <c:v>1. Cens de l’activitat comercial</c:v>
                </c:pt>
                <c:pt idx="1">
                  <c:v>2. Activitat i clima comercial</c:v>
                </c:pt>
                <c:pt idx="2">
                  <c:v>3. Hàbits de compra de la població</c:v>
                </c:pt>
                <c:pt idx="3">
                  <c:v>4. Diagnosi comercial i Pla d’acció</c:v>
                </c:pt>
                <c:pt idx="4">
                  <c:v>5. Pilars essencials del comerç de proximitat</c:v>
                </c:pt>
              </c:strCache>
            </c:strRef>
          </c:cat>
          <c:val>
            <c:numRef>
              <c:f>Resultats!$C$4:$C$8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0083A9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0FBD-4288-89E8-2275740ED6F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Bloc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Puntuació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733425</xdr:colOff>
      <xdr:row>0</xdr:row>
      <xdr:rowOff>0</xdr:rowOff>
    </xdr:from>
    <xdr:to>
      <xdr:col>6</xdr:col>
      <xdr:colOff>395917</xdr:colOff>
      <xdr:row>1</xdr:row>
      <xdr:rowOff>56955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692D906-6619-4870-C81B-9E9928489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3525" y="0"/>
          <a:ext cx="3872542" cy="933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7</xdr:col>
      <xdr:colOff>1095374</xdr:colOff>
      <xdr:row>1</xdr:row>
      <xdr:rowOff>76005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6BD641-1FE4-4C91-828A-F37F8ED0AB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59847" y="0"/>
          <a:ext cx="3875119" cy="931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12</xdr:row>
      <xdr:rowOff>57149</xdr:rowOff>
    </xdr:from>
    <xdr:ext cx="7245900" cy="37242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twoCellAnchor editAs="oneCell">
    <xdr:from>
      <xdr:col>2</xdr:col>
      <xdr:colOff>685800</xdr:colOff>
      <xdr:row>0</xdr:row>
      <xdr:rowOff>0</xdr:rowOff>
    </xdr:from>
    <xdr:to>
      <xdr:col>6</xdr:col>
      <xdr:colOff>457200</xdr:colOff>
      <xdr:row>1</xdr:row>
      <xdr:rowOff>47430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4CAAA02-E077-47D5-B2D2-9D7886A9E5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0"/>
          <a:ext cx="3876675" cy="9332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619125</xdr:colOff>
      <xdr:row>0</xdr:row>
      <xdr:rowOff>0</xdr:rowOff>
    </xdr:from>
    <xdr:to>
      <xdr:col>9</xdr:col>
      <xdr:colOff>438150</xdr:colOff>
      <xdr:row>1</xdr:row>
      <xdr:rowOff>76005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03FB8F6-CBD2-4112-954E-C57B8A1709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0"/>
          <a:ext cx="3876675" cy="9332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showGridLines="0" zoomScaleNormal="100" workbookViewId="0">
      <selection activeCell="B4" sqref="B4:F4"/>
    </sheetView>
  </sheetViews>
  <sheetFormatPr baseColWidth="10" defaultColWidth="9.140625" defaultRowHeight="14.25" x14ac:dyDescent="0.2"/>
  <cols>
    <col min="1" max="1" width="31.5703125" style="1" customWidth="1"/>
    <col min="2" max="2" width="31.5703125" style="11" customWidth="1"/>
    <col min="3" max="6" width="31.5703125" style="1" customWidth="1"/>
    <col min="7" max="16384" width="9.140625" style="1"/>
  </cols>
  <sheetData>
    <row r="1" spans="1:6" ht="69" customHeight="1" x14ac:dyDescent="0.2">
      <c r="A1" s="33" t="s">
        <v>206</v>
      </c>
      <c r="B1" s="33"/>
      <c r="C1" s="33"/>
      <c r="D1" s="33"/>
      <c r="E1" s="33"/>
      <c r="F1" s="8"/>
    </row>
    <row r="3" spans="1:6" ht="15" x14ac:dyDescent="0.25">
      <c r="A3" s="31" t="s">
        <v>175</v>
      </c>
      <c r="B3" s="32"/>
      <c r="C3" s="32"/>
      <c r="D3" s="32" t="s">
        <v>0</v>
      </c>
      <c r="E3" s="32"/>
      <c r="F3" s="32"/>
    </row>
    <row r="4" spans="1:6" ht="48" customHeight="1" x14ac:dyDescent="0.2">
      <c r="A4" s="9" t="s">
        <v>1</v>
      </c>
      <c r="B4" s="36" t="s">
        <v>2</v>
      </c>
      <c r="C4" s="37"/>
      <c r="D4" s="37"/>
      <c r="E4" s="37"/>
      <c r="F4" s="37"/>
    </row>
    <row r="5" spans="1:6" ht="93" customHeight="1" x14ac:dyDescent="0.2">
      <c r="A5" s="9" t="s">
        <v>3</v>
      </c>
      <c r="B5" s="34" t="s">
        <v>172</v>
      </c>
      <c r="C5" s="35"/>
      <c r="D5" s="35"/>
      <c r="E5" s="35"/>
      <c r="F5" s="35"/>
    </row>
    <row r="6" spans="1:6" ht="48" customHeight="1" x14ac:dyDescent="0.2">
      <c r="A6" s="9" t="s">
        <v>4</v>
      </c>
      <c r="B6" s="36" t="s">
        <v>173</v>
      </c>
      <c r="C6" s="37"/>
      <c r="D6" s="37"/>
      <c r="E6" s="37"/>
      <c r="F6" s="37"/>
    </row>
    <row r="7" spans="1:6" ht="78" customHeight="1" x14ac:dyDescent="0.2">
      <c r="A7" s="10" t="s">
        <v>171</v>
      </c>
      <c r="B7" s="34" t="s">
        <v>174</v>
      </c>
      <c r="C7" s="35"/>
      <c r="D7" s="35"/>
      <c r="E7" s="35"/>
      <c r="F7" s="35"/>
    </row>
    <row r="8" spans="1:6" ht="48" customHeight="1" x14ac:dyDescent="0.2">
      <c r="A8" s="9" t="s">
        <v>170</v>
      </c>
      <c r="B8" s="36" t="s">
        <v>5</v>
      </c>
      <c r="C8" s="37"/>
      <c r="D8" s="37"/>
      <c r="E8" s="37"/>
      <c r="F8" s="37"/>
    </row>
  </sheetData>
  <sheetProtection algorithmName="SHA-512" hashValue="6xteLRvXa39+EbtlYsmGV2NphHnSVxZsLedH8ilJp1mcTrrZW2CtVyYdkaeq1fTK7LEgPCMOiJ6jYXqMzshNzg==" saltValue="q4/YD+XFE11MvFVqlOuuEA==" spinCount="100000" sheet="1" objects="1" scenarios="1" formatCells="0" formatColumns="0" formatRows="0"/>
  <mergeCells count="7">
    <mergeCell ref="A3:F3"/>
    <mergeCell ref="A1:E1"/>
    <mergeCell ref="B5:F5"/>
    <mergeCell ref="B8:F8"/>
    <mergeCell ref="B7:F7"/>
    <mergeCell ref="B4:F4"/>
    <mergeCell ref="B6:F6"/>
  </mergeCells>
  <pageMargins left="0.75" right="0.75" top="1" bottom="1" header="0.5" footer="0.5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94"/>
  <sheetViews>
    <sheetView showGridLines="0" zoomScaleNormal="100" workbookViewId="0">
      <selection activeCell="E10" sqref="E10:E13"/>
    </sheetView>
  </sheetViews>
  <sheetFormatPr baseColWidth="10" defaultColWidth="9.140625" defaultRowHeight="15" x14ac:dyDescent="0.25"/>
  <cols>
    <col min="1" max="1" width="5.85546875" style="1" customWidth="1"/>
    <col min="2" max="2" width="26.85546875" style="2" customWidth="1"/>
    <col min="3" max="3" width="83.42578125" style="1" customWidth="1"/>
    <col min="4" max="4" width="13.28515625" style="1" customWidth="1"/>
    <col min="5" max="5" width="26.140625" style="1" customWidth="1"/>
    <col min="6" max="6" width="45.28515625" style="1" customWidth="1"/>
    <col min="7" max="7" width="41.7109375" style="1" customWidth="1"/>
    <col min="8" max="8" width="22.140625" style="1" customWidth="1"/>
    <col min="9" max="16384" width="9.140625" style="1"/>
  </cols>
  <sheetData>
    <row r="1" spans="1:8" ht="67.5" customHeight="1" x14ac:dyDescent="0.2">
      <c r="A1" s="64" t="s">
        <v>6</v>
      </c>
      <c r="B1" s="64"/>
      <c r="C1" s="64"/>
      <c r="D1" s="64"/>
      <c r="E1" s="64"/>
      <c r="F1" s="64"/>
      <c r="G1" s="14"/>
      <c r="H1" s="14"/>
    </row>
    <row r="2" spans="1:8" ht="14.25" x14ac:dyDescent="0.2">
      <c r="A2" s="58" t="s">
        <v>207</v>
      </c>
      <c r="B2" s="59"/>
      <c r="C2" s="59"/>
      <c r="D2" s="59"/>
      <c r="E2" s="59"/>
      <c r="F2" s="59"/>
      <c r="G2" s="59"/>
      <c r="H2" s="59"/>
    </row>
    <row r="3" spans="1:8" x14ac:dyDescent="0.25">
      <c r="A3" s="15"/>
      <c r="B3" s="16"/>
      <c r="C3" s="15"/>
      <c r="D3" s="15"/>
      <c r="E3" s="15"/>
      <c r="F3" s="15"/>
      <c r="G3" s="15"/>
      <c r="H3" s="15"/>
    </row>
    <row r="4" spans="1:8" x14ac:dyDescent="0.2">
      <c r="A4" s="3" t="s">
        <v>7</v>
      </c>
      <c r="B4" s="3" t="s">
        <v>9</v>
      </c>
      <c r="C4" s="3" t="s">
        <v>10</v>
      </c>
      <c r="D4" s="18" t="s">
        <v>11</v>
      </c>
      <c r="E4" s="3" t="s">
        <v>12</v>
      </c>
      <c r="F4" s="17" t="s">
        <v>13</v>
      </c>
      <c r="G4" s="3" t="s">
        <v>14</v>
      </c>
      <c r="H4" s="3" t="s">
        <v>15</v>
      </c>
    </row>
    <row r="5" spans="1:8" x14ac:dyDescent="0.2">
      <c r="A5" s="4" t="s">
        <v>199</v>
      </c>
      <c r="B5" s="5"/>
      <c r="C5" s="5"/>
      <c r="D5" s="19"/>
      <c r="E5" s="5"/>
      <c r="F5" s="19"/>
      <c r="G5" s="5"/>
      <c r="H5" s="5"/>
    </row>
    <row r="6" spans="1:8" ht="33.950000000000003" customHeight="1" x14ac:dyDescent="0.2">
      <c r="A6" s="38" t="s">
        <v>176</v>
      </c>
      <c r="B6" s="55" t="s">
        <v>16</v>
      </c>
      <c r="C6" s="6" t="s">
        <v>17</v>
      </c>
      <c r="D6" s="44"/>
      <c r="E6" s="50" t="str">
        <f>IF(D6="","",IF(D6=1,"A desenvolupar - No es disposa encara de la informació o eines necessàries per fer una bona anàlisi.",IF(D6&lt;4,"A reforçar - Es disposa d’informació o eines, però encara hi ha aspectes que cal millorar, actualitzar o sistematitzar.","Consolidat - Es disposa d’una bona base d’informació i anàlisi en aquest àmbit.")))</f>
        <v/>
      </c>
      <c r="F6" s="47"/>
      <c r="G6" s="38" t="s">
        <v>18</v>
      </c>
      <c r="H6" s="38" t="s">
        <v>19</v>
      </c>
    </row>
    <row r="7" spans="1:8" ht="33.950000000000003" customHeight="1" x14ac:dyDescent="0.2">
      <c r="A7" s="39"/>
      <c r="B7" s="56"/>
      <c r="C7" s="6" t="s">
        <v>20</v>
      </c>
      <c r="D7" s="45"/>
      <c r="E7" s="51"/>
      <c r="F7" s="48"/>
      <c r="G7" s="39"/>
      <c r="H7" s="39"/>
    </row>
    <row r="8" spans="1:8" ht="33.950000000000003" customHeight="1" x14ac:dyDescent="0.2">
      <c r="A8" s="39"/>
      <c r="B8" s="56"/>
      <c r="C8" s="6" t="s">
        <v>21</v>
      </c>
      <c r="D8" s="45"/>
      <c r="E8" s="51"/>
      <c r="F8" s="48"/>
      <c r="G8" s="39"/>
      <c r="H8" s="39"/>
    </row>
    <row r="9" spans="1:8" ht="33.950000000000003" customHeight="1" x14ac:dyDescent="0.2">
      <c r="A9" s="40"/>
      <c r="B9" s="57"/>
      <c r="C9" s="6" t="s">
        <v>22</v>
      </c>
      <c r="D9" s="46"/>
      <c r="E9" s="63"/>
      <c r="F9" s="49"/>
      <c r="G9" s="40"/>
      <c r="H9" s="40"/>
    </row>
    <row r="10" spans="1:8" ht="33.950000000000003" customHeight="1" x14ac:dyDescent="0.2">
      <c r="A10" s="41" t="s">
        <v>177</v>
      </c>
      <c r="B10" s="52" t="s">
        <v>23</v>
      </c>
      <c r="C10" s="7" t="s">
        <v>24</v>
      </c>
      <c r="D10" s="44"/>
      <c r="E10" s="60" t="str">
        <f>IF(D10="","",IF(D10=1,"A desenvolupar - No es disposa encara de la informació o eines necessàries per fer una bona anàlisi.",IF(D10&lt;4,"A reforçar - Es disposa d’informació o eines, però encara hi ha aspectes que cal millorar, actualitzar o sistematitzar.","Consolidat - Es disposa d’una bona base d’informació i anàlisi en aquest àmbit.")))</f>
        <v/>
      </c>
      <c r="F10" s="47"/>
      <c r="G10" s="41" t="s">
        <v>25</v>
      </c>
      <c r="H10" s="41" t="s">
        <v>19</v>
      </c>
    </row>
    <row r="11" spans="1:8" ht="33.950000000000003" customHeight="1" x14ac:dyDescent="0.2">
      <c r="A11" s="42"/>
      <c r="B11" s="53"/>
      <c r="C11" s="7" t="s">
        <v>26</v>
      </c>
      <c r="D11" s="45"/>
      <c r="E11" s="61"/>
      <c r="F11" s="48"/>
      <c r="G11" s="42"/>
      <c r="H11" s="42"/>
    </row>
    <row r="12" spans="1:8" ht="33.950000000000003" customHeight="1" x14ac:dyDescent="0.2">
      <c r="A12" s="42"/>
      <c r="B12" s="53"/>
      <c r="C12" s="7" t="s">
        <v>27</v>
      </c>
      <c r="D12" s="45"/>
      <c r="E12" s="61"/>
      <c r="F12" s="48"/>
      <c r="G12" s="42"/>
      <c r="H12" s="42"/>
    </row>
    <row r="13" spans="1:8" ht="33.950000000000003" customHeight="1" x14ac:dyDescent="0.2">
      <c r="A13" s="43"/>
      <c r="B13" s="54"/>
      <c r="C13" s="7" t="s">
        <v>28</v>
      </c>
      <c r="D13" s="46"/>
      <c r="E13" s="62"/>
      <c r="F13" s="49"/>
      <c r="G13" s="43"/>
      <c r="H13" s="43"/>
    </row>
    <row r="14" spans="1:8" ht="33.950000000000003" customHeight="1" x14ac:dyDescent="0.2">
      <c r="A14" s="38" t="s">
        <v>178</v>
      </c>
      <c r="B14" s="55" t="s">
        <v>29</v>
      </c>
      <c r="C14" s="6" t="s">
        <v>30</v>
      </c>
      <c r="D14" s="44"/>
      <c r="E14" s="50" t="str">
        <f>IF(D14="","",IF(D14=1,"A desenvolupar - No es disposa encara de la informació o eines necessàries per fer una bona anàlisi.",IF(D14&lt;4,"A reforçar - Es disposa d’informació o eines, però encara hi ha aspectes que cal millorar, actualitzar o sistematitzar.","Consolidat - Es disposa d’una bona base d’informació i anàlisi en aquest àmbit.")))</f>
        <v/>
      </c>
      <c r="F14" s="47"/>
      <c r="G14" s="38" t="s">
        <v>31</v>
      </c>
      <c r="H14" s="38" t="s">
        <v>32</v>
      </c>
    </row>
    <row r="15" spans="1:8" ht="33.950000000000003" customHeight="1" x14ac:dyDescent="0.2">
      <c r="A15" s="39"/>
      <c r="B15" s="56"/>
      <c r="C15" s="6" t="s">
        <v>33</v>
      </c>
      <c r="D15" s="45"/>
      <c r="E15" s="51"/>
      <c r="F15" s="48"/>
      <c r="G15" s="39"/>
      <c r="H15" s="39"/>
    </row>
    <row r="16" spans="1:8" ht="33.950000000000003" customHeight="1" x14ac:dyDescent="0.2">
      <c r="A16" s="40"/>
      <c r="B16" s="57"/>
      <c r="C16" s="6" t="s">
        <v>34</v>
      </c>
      <c r="D16" s="45"/>
      <c r="E16" s="51"/>
      <c r="F16" s="49"/>
      <c r="G16" s="40"/>
      <c r="H16" s="40"/>
    </row>
    <row r="17" spans="1:8" ht="33.950000000000003" customHeight="1" x14ac:dyDescent="0.2">
      <c r="A17" s="41" t="s">
        <v>179</v>
      </c>
      <c r="B17" s="52" t="s">
        <v>35</v>
      </c>
      <c r="C17" s="7" t="s">
        <v>36</v>
      </c>
      <c r="D17" s="44"/>
      <c r="E17" s="60" t="str">
        <f>IF(D17="","",IF(D17=1,"A desenvolupar - No es disposa encara de la informació o eines necessàries per fer una bona anàlisi.",IF(D17&lt;4,"A reforçar - Es disposa d’informació o eines, però encara hi ha aspectes que cal millorar, actualitzar o sistematitzar.","Consolidat - Es disposa d’una bona base d’informació i anàlisi en aquest àmbit.")))</f>
        <v/>
      </c>
      <c r="F17" s="47"/>
      <c r="G17" s="41" t="s">
        <v>37</v>
      </c>
      <c r="H17" s="41" t="s">
        <v>38</v>
      </c>
    </row>
    <row r="18" spans="1:8" ht="33.950000000000003" customHeight="1" x14ac:dyDescent="0.2">
      <c r="A18" s="42"/>
      <c r="B18" s="53"/>
      <c r="C18" s="7" t="s">
        <v>39</v>
      </c>
      <c r="D18" s="45"/>
      <c r="E18" s="61"/>
      <c r="F18" s="48"/>
      <c r="G18" s="42"/>
      <c r="H18" s="42"/>
    </row>
    <row r="19" spans="1:8" ht="33.950000000000003" customHeight="1" x14ac:dyDescent="0.2">
      <c r="A19" s="42"/>
      <c r="B19" s="53"/>
      <c r="C19" s="7" t="s">
        <v>40</v>
      </c>
      <c r="D19" s="45"/>
      <c r="E19" s="61"/>
      <c r="F19" s="48"/>
      <c r="G19" s="42"/>
      <c r="H19" s="42"/>
    </row>
    <row r="20" spans="1:8" ht="33.950000000000003" customHeight="1" x14ac:dyDescent="0.2">
      <c r="A20" s="43"/>
      <c r="B20" s="54"/>
      <c r="C20" s="7" t="s">
        <v>41</v>
      </c>
      <c r="D20" s="46"/>
      <c r="E20" s="62"/>
      <c r="F20" s="49"/>
      <c r="G20" s="43"/>
      <c r="H20" s="43"/>
    </row>
    <row r="21" spans="1:8" ht="33.950000000000003" customHeight="1" x14ac:dyDescent="0.2">
      <c r="A21" s="38" t="s">
        <v>180</v>
      </c>
      <c r="B21" s="55" t="s">
        <v>42</v>
      </c>
      <c r="C21" s="6" t="s">
        <v>43</v>
      </c>
      <c r="D21" s="44"/>
      <c r="E21" s="50" t="str">
        <f>IF(D21="","",IF(D21=1,"A desenvolupar - No es disposa encara de la informació o eines necessàries per fer una bona anàlisi.",IF(D21&lt;4,"A reforçar - Es disposa d’informació o eines, però encara hi ha aspectes que cal millorar, actualitzar o sistematitzar.","Consolidat - Es disposa d’una bona base d’informació i anàlisi en aquest àmbit.")))</f>
        <v/>
      </c>
      <c r="F21" s="47"/>
      <c r="G21" s="38" t="s">
        <v>44</v>
      </c>
      <c r="H21" s="38" t="s">
        <v>45</v>
      </c>
    </row>
    <row r="22" spans="1:8" ht="33.950000000000003" customHeight="1" x14ac:dyDescent="0.2">
      <c r="A22" s="39"/>
      <c r="B22" s="56"/>
      <c r="C22" s="6" t="s">
        <v>46</v>
      </c>
      <c r="D22" s="45"/>
      <c r="E22" s="51"/>
      <c r="F22" s="48"/>
      <c r="G22" s="39"/>
      <c r="H22" s="39"/>
    </row>
    <row r="23" spans="1:8" ht="48.75" customHeight="1" x14ac:dyDescent="0.2">
      <c r="A23" s="40"/>
      <c r="B23" s="57"/>
      <c r="C23" s="6" t="s">
        <v>47</v>
      </c>
      <c r="D23" s="46"/>
      <c r="E23" s="63"/>
      <c r="F23" s="49"/>
      <c r="G23" s="40"/>
      <c r="H23" s="40"/>
    </row>
    <row r="24" spans="1:8" x14ac:dyDescent="0.2">
      <c r="A24" s="4" t="s">
        <v>200</v>
      </c>
      <c r="B24" s="5"/>
      <c r="C24" s="5"/>
      <c r="D24" s="19"/>
      <c r="E24" s="5"/>
      <c r="F24" s="19"/>
      <c r="G24" s="5"/>
      <c r="H24" s="5"/>
    </row>
    <row r="25" spans="1:8" ht="33.950000000000003" customHeight="1" x14ac:dyDescent="0.2">
      <c r="A25" s="41" t="s">
        <v>181</v>
      </c>
      <c r="B25" s="52" t="s">
        <v>48</v>
      </c>
      <c r="C25" s="7" t="s">
        <v>30</v>
      </c>
      <c r="D25" s="44"/>
      <c r="E25" s="60" t="str">
        <f>IF(D25="","",IF(D25=1,"A desenvolupar - No es disposa encara de la informació o eines necessàries per fer una bona anàlisi.",IF(D25&lt;4,"A reforçar - Es disposa d’informació o eines, però encara hi ha aspectes que cal millorar, actualitzar o sistematitzar.","Consolidat - Es disposa d’una bona base d’informació i anàlisi en aquest àmbit.")))</f>
        <v/>
      </c>
      <c r="F25" s="47"/>
      <c r="G25" s="41" t="s">
        <v>49</v>
      </c>
      <c r="H25" s="41" t="s">
        <v>50</v>
      </c>
    </row>
    <row r="26" spans="1:8" ht="33.950000000000003" customHeight="1" x14ac:dyDescent="0.2">
      <c r="A26" s="42"/>
      <c r="B26" s="53"/>
      <c r="C26" s="7" t="s">
        <v>51</v>
      </c>
      <c r="D26" s="45"/>
      <c r="E26" s="61"/>
      <c r="F26" s="48"/>
      <c r="G26" s="42"/>
      <c r="H26" s="42"/>
    </row>
    <row r="27" spans="1:8" ht="33.950000000000003" customHeight="1" x14ac:dyDescent="0.2">
      <c r="A27" s="42"/>
      <c r="B27" s="53"/>
      <c r="C27" s="7" t="s">
        <v>52</v>
      </c>
      <c r="D27" s="45"/>
      <c r="E27" s="61"/>
      <c r="F27" s="48"/>
      <c r="G27" s="42"/>
      <c r="H27" s="42"/>
    </row>
    <row r="28" spans="1:8" ht="33.950000000000003" customHeight="1" x14ac:dyDescent="0.2">
      <c r="A28" s="43"/>
      <c r="B28" s="54"/>
      <c r="C28" s="7" t="s">
        <v>53</v>
      </c>
      <c r="D28" s="46"/>
      <c r="E28" s="62"/>
      <c r="F28" s="49"/>
      <c r="G28" s="43"/>
      <c r="H28" s="43"/>
    </row>
    <row r="29" spans="1:8" ht="33.950000000000003" customHeight="1" x14ac:dyDescent="0.2">
      <c r="A29" s="38" t="s">
        <v>182</v>
      </c>
      <c r="B29" s="55" t="s">
        <v>54</v>
      </c>
      <c r="C29" s="6" t="s">
        <v>55</v>
      </c>
      <c r="D29" s="44"/>
      <c r="E29" s="50" t="str">
        <f>IF(D29="","",IF(D29=1,"A desenvolupar - No es disposa encara de la informació o eines necessàries per fer una bona anàlisi.",IF(D29&lt;4,"A reforçar - Es disposa d’informació o eines, però encara hi ha aspectes que cal millorar, actualitzar o sistematitzar.","Consolidat - Es disposa d’una bona base d’informació i anàlisi en aquest àmbit.")))</f>
        <v/>
      </c>
      <c r="F29" s="47"/>
      <c r="G29" s="38" t="s">
        <v>56</v>
      </c>
      <c r="H29" s="38" t="s">
        <v>57</v>
      </c>
    </row>
    <row r="30" spans="1:8" ht="33.950000000000003" customHeight="1" x14ac:dyDescent="0.2">
      <c r="A30" s="39"/>
      <c r="B30" s="56"/>
      <c r="C30" s="6" t="s">
        <v>58</v>
      </c>
      <c r="D30" s="45"/>
      <c r="E30" s="51"/>
      <c r="F30" s="48"/>
      <c r="G30" s="39"/>
      <c r="H30" s="39"/>
    </row>
    <row r="31" spans="1:8" ht="33.950000000000003" customHeight="1" x14ac:dyDescent="0.2">
      <c r="A31" s="40"/>
      <c r="B31" s="57"/>
      <c r="C31" s="6" t="s">
        <v>59</v>
      </c>
      <c r="D31" s="46"/>
      <c r="E31" s="63"/>
      <c r="F31" s="49"/>
      <c r="G31" s="40"/>
      <c r="H31" s="40"/>
    </row>
    <row r="32" spans="1:8" ht="33.950000000000003" customHeight="1" x14ac:dyDescent="0.2">
      <c r="A32" s="41" t="s">
        <v>183</v>
      </c>
      <c r="B32" s="52" t="s">
        <v>60</v>
      </c>
      <c r="C32" s="7" t="s">
        <v>30</v>
      </c>
      <c r="D32" s="44"/>
      <c r="E32" s="60" t="str">
        <f>IF(D32="","",IF(D32=1,"A desenvolupar - No es disposa encara de la informació o eines necessàries per fer una bona anàlisi.",IF(D32&lt;4,"A reforçar - Es disposa d’informació o eines, però encara hi ha aspectes que cal millorar, actualitzar o sistematitzar.","Consolidat - Es disposa d’una bona base d’informació i anàlisi en aquest àmbit.")))</f>
        <v/>
      </c>
      <c r="F32" s="47"/>
      <c r="G32" s="41" t="s">
        <v>61</v>
      </c>
      <c r="H32" s="41" t="s">
        <v>62</v>
      </c>
    </row>
    <row r="33" spans="1:8" ht="33.950000000000003" customHeight="1" x14ac:dyDescent="0.2">
      <c r="A33" s="42"/>
      <c r="B33" s="53"/>
      <c r="C33" s="7" t="s">
        <v>63</v>
      </c>
      <c r="D33" s="45"/>
      <c r="E33" s="61"/>
      <c r="F33" s="48"/>
      <c r="G33" s="42"/>
      <c r="H33" s="42"/>
    </row>
    <row r="34" spans="1:8" ht="33.950000000000003" customHeight="1" x14ac:dyDescent="0.2">
      <c r="A34" s="42"/>
      <c r="B34" s="53"/>
      <c r="C34" s="7" t="s">
        <v>64</v>
      </c>
      <c r="D34" s="45"/>
      <c r="E34" s="61"/>
      <c r="F34" s="48"/>
      <c r="G34" s="42"/>
      <c r="H34" s="42"/>
    </row>
    <row r="35" spans="1:8" ht="33.950000000000003" customHeight="1" x14ac:dyDescent="0.2">
      <c r="A35" s="43"/>
      <c r="B35" s="54"/>
      <c r="C35" s="7" t="s">
        <v>65</v>
      </c>
      <c r="D35" s="46"/>
      <c r="E35" s="62"/>
      <c r="F35" s="49"/>
      <c r="G35" s="43"/>
      <c r="H35" s="43"/>
    </row>
    <row r="36" spans="1:8" x14ac:dyDescent="0.2">
      <c r="A36" s="4" t="s">
        <v>201</v>
      </c>
      <c r="B36" s="5"/>
      <c r="C36" s="5"/>
      <c r="D36" s="19"/>
      <c r="E36" s="5"/>
      <c r="F36" s="19"/>
      <c r="G36" s="5"/>
      <c r="H36" s="5"/>
    </row>
    <row r="37" spans="1:8" ht="33.950000000000003" customHeight="1" x14ac:dyDescent="0.2">
      <c r="A37" s="38" t="s">
        <v>184</v>
      </c>
      <c r="B37" s="55" t="s">
        <v>66</v>
      </c>
      <c r="C37" s="6" t="s">
        <v>67</v>
      </c>
      <c r="D37" s="44"/>
      <c r="E37" s="50" t="str">
        <f>IF(D37="","",IF(D37=1,"A desenvolupar - No es disposa encara de la informació o eines necessàries per fer una bona anàlisi.",IF(D37&lt;4,"A reforçar - Es disposa d’informació o eines, però encara hi ha aspectes que cal millorar, actualitzar o sistematitzar.","Consolidat - Es disposa d’una bona base d’informació i anàlisi en aquest àmbit.")))</f>
        <v/>
      </c>
      <c r="F37" s="47"/>
      <c r="G37" s="38" t="s">
        <v>68</v>
      </c>
      <c r="H37" s="38" t="s">
        <v>69</v>
      </c>
    </row>
    <row r="38" spans="1:8" ht="33.950000000000003" customHeight="1" x14ac:dyDescent="0.2">
      <c r="A38" s="39"/>
      <c r="B38" s="56"/>
      <c r="C38" s="6" t="s">
        <v>70</v>
      </c>
      <c r="D38" s="45"/>
      <c r="E38" s="51"/>
      <c r="F38" s="48"/>
      <c r="G38" s="39"/>
      <c r="H38" s="39"/>
    </row>
    <row r="39" spans="1:8" ht="33.950000000000003" customHeight="1" x14ac:dyDescent="0.2">
      <c r="A39" s="40"/>
      <c r="B39" s="57"/>
      <c r="C39" s="6" t="s">
        <v>71</v>
      </c>
      <c r="D39" s="46"/>
      <c r="E39" s="63"/>
      <c r="F39" s="49"/>
      <c r="G39" s="40"/>
      <c r="H39" s="40"/>
    </row>
    <row r="40" spans="1:8" ht="33.950000000000003" customHeight="1" x14ac:dyDescent="0.2">
      <c r="A40" s="41" t="s">
        <v>185</v>
      </c>
      <c r="B40" s="52" t="s">
        <v>72</v>
      </c>
      <c r="C40" s="7" t="s">
        <v>73</v>
      </c>
      <c r="D40" s="44"/>
      <c r="E40" s="60" t="str">
        <f>IF(D40="","",IF(D40=1,"A desenvolupar - No es disposa encara de la informació o eines necessàries per fer una bona anàlisi.",IF(D40&lt;4,"A reforçar - Es disposa d’informació o eines, però encara hi ha aspectes que cal millorar, actualitzar o sistematitzar.","Consolidat - Es disposa d’una bona base d’informació i anàlisi en aquest àmbit.")))</f>
        <v/>
      </c>
      <c r="F40" s="47"/>
      <c r="G40" s="41" t="s">
        <v>74</v>
      </c>
      <c r="H40" s="41" t="s">
        <v>69</v>
      </c>
    </row>
    <row r="41" spans="1:8" ht="33.950000000000003" customHeight="1" x14ac:dyDescent="0.2">
      <c r="A41" s="42"/>
      <c r="B41" s="53"/>
      <c r="C41" s="7" t="s">
        <v>75</v>
      </c>
      <c r="D41" s="45"/>
      <c r="E41" s="61"/>
      <c r="F41" s="48"/>
      <c r="G41" s="42"/>
      <c r="H41" s="42"/>
    </row>
    <row r="42" spans="1:8" ht="33.950000000000003" customHeight="1" x14ac:dyDescent="0.2">
      <c r="A42" s="42"/>
      <c r="B42" s="53"/>
      <c r="C42" s="7" t="s">
        <v>76</v>
      </c>
      <c r="D42" s="45"/>
      <c r="E42" s="61"/>
      <c r="F42" s="48"/>
      <c r="G42" s="42"/>
      <c r="H42" s="42"/>
    </row>
    <row r="43" spans="1:8" ht="33.950000000000003" customHeight="1" x14ac:dyDescent="0.2">
      <c r="A43" s="43"/>
      <c r="B43" s="54"/>
      <c r="C43" s="7" t="s">
        <v>77</v>
      </c>
      <c r="D43" s="46"/>
      <c r="E43" s="62"/>
      <c r="F43" s="49"/>
      <c r="G43" s="43"/>
      <c r="H43" s="43"/>
    </row>
    <row r="44" spans="1:8" ht="33.950000000000003" customHeight="1" x14ac:dyDescent="0.2">
      <c r="A44" s="38" t="s">
        <v>186</v>
      </c>
      <c r="B44" s="55" t="s">
        <v>78</v>
      </c>
      <c r="C44" s="6" t="s">
        <v>73</v>
      </c>
      <c r="D44" s="44"/>
      <c r="E44" s="50" t="str">
        <f>IF(D44="","",IF(D44=1,"A desenvolupar - No es disposa encara de la informació o eines necessàries per fer una bona anàlisi.",IF(D44&lt;4,"A reforçar - Es disposa d’informació o eines, però encara hi ha aspectes que cal millorar, actualitzar o sistematitzar.","Consolidat - Es disposa d’una bona base d’informació i anàlisi en aquest àmbit.")))</f>
        <v/>
      </c>
      <c r="F44" s="47"/>
      <c r="G44" s="38" t="s">
        <v>79</v>
      </c>
      <c r="H44" s="38" t="s">
        <v>69</v>
      </c>
    </row>
    <row r="45" spans="1:8" ht="33.950000000000003" customHeight="1" x14ac:dyDescent="0.2">
      <c r="A45" s="39"/>
      <c r="B45" s="56"/>
      <c r="C45" s="6" t="s">
        <v>75</v>
      </c>
      <c r="D45" s="45"/>
      <c r="E45" s="51"/>
      <c r="F45" s="48"/>
      <c r="G45" s="39"/>
      <c r="H45" s="39"/>
    </row>
    <row r="46" spans="1:8" ht="33.950000000000003" customHeight="1" x14ac:dyDescent="0.2">
      <c r="A46" s="39"/>
      <c r="B46" s="56"/>
      <c r="C46" s="6" t="s">
        <v>80</v>
      </c>
      <c r="D46" s="45"/>
      <c r="E46" s="51"/>
      <c r="F46" s="48"/>
      <c r="G46" s="39"/>
      <c r="H46" s="39"/>
    </row>
    <row r="47" spans="1:8" ht="33.950000000000003" customHeight="1" x14ac:dyDescent="0.2">
      <c r="A47" s="40"/>
      <c r="B47" s="57"/>
      <c r="C47" s="6" t="s">
        <v>81</v>
      </c>
      <c r="D47" s="46"/>
      <c r="E47" s="63"/>
      <c r="F47" s="49"/>
      <c r="G47" s="40"/>
      <c r="H47" s="40"/>
    </row>
    <row r="48" spans="1:8" x14ac:dyDescent="0.2">
      <c r="A48" s="4" t="s">
        <v>202</v>
      </c>
      <c r="B48" s="5"/>
      <c r="C48" s="5"/>
      <c r="D48" s="19"/>
      <c r="E48" s="5"/>
      <c r="F48" s="19"/>
      <c r="G48" s="5"/>
      <c r="H48" s="5"/>
    </row>
    <row r="49" spans="1:8" ht="33.950000000000003" customHeight="1" x14ac:dyDescent="0.2">
      <c r="A49" s="41" t="s">
        <v>187</v>
      </c>
      <c r="B49" s="52" t="s">
        <v>82</v>
      </c>
      <c r="C49" s="7" t="s">
        <v>55</v>
      </c>
      <c r="D49" s="44"/>
      <c r="E49" s="60" t="str">
        <f>IF(D49="","",IF(D49=1,"A desenvolupar - No es disposa encara de la informació o eines necessàries per fer una bona anàlisi.",IF(D49&lt;4,"A reforçar - Es disposa d’informació o eines, però encara hi ha aspectes que cal millorar, actualitzar o sistematitzar.","Consolidat - Es disposa d’una bona base d’informació i anàlisi en aquest àmbit.")))</f>
        <v/>
      </c>
      <c r="F49" s="47"/>
      <c r="G49" s="41" t="s">
        <v>83</v>
      </c>
      <c r="H49" s="41" t="s">
        <v>84</v>
      </c>
    </row>
    <row r="50" spans="1:8" ht="33.950000000000003" customHeight="1" x14ac:dyDescent="0.2">
      <c r="A50" s="42"/>
      <c r="B50" s="53"/>
      <c r="C50" s="7" t="s">
        <v>85</v>
      </c>
      <c r="D50" s="45"/>
      <c r="E50" s="61"/>
      <c r="F50" s="48"/>
      <c r="G50" s="42"/>
      <c r="H50" s="42"/>
    </row>
    <row r="51" spans="1:8" ht="33.950000000000003" customHeight="1" x14ac:dyDescent="0.2">
      <c r="A51" s="43"/>
      <c r="B51" s="54"/>
      <c r="C51" s="7" t="s">
        <v>86</v>
      </c>
      <c r="D51" s="46"/>
      <c r="E51" s="62"/>
      <c r="F51" s="49"/>
      <c r="G51" s="43"/>
      <c r="H51" s="43"/>
    </row>
    <row r="52" spans="1:8" ht="33.950000000000003" customHeight="1" x14ac:dyDescent="0.2">
      <c r="A52" s="38" t="s">
        <v>188</v>
      </c>
      <c r="B52" s="55" t="s">
        <v>87</v>
      </c>
      <c r="C52" s="6" t="s">
        <v>55</v>
      </c>
      <c r="D52" s="44"/>
      <c r="E52" s="50" t="str">
        <f>IF(D52="","",IF(D52=1,"A desenvolupar - No es disposa encara de la informació o eines necessàries per fer una bona anàlisi.",IF(D52&lt;4,"A reforçar - Es disposa d’informació o eines, però encara hi ha aspectes que cal millorar, actualitzar o sistematitzar.","Consolidat - Es disposa d’una bona base d’informació i anàlisi en aquest àmbit.")))</f>
        <v/>
      </c>
      <c r="F52" s="47"/>
      <c r="G52" s="38" t="s">
        <v>88</v>
      </c>
      <c r="H52" s="38" t="s">
        <v>89</v>
      </c>
    </row>
    <row r="53" spans="1:8" ht="33.950000000000003" customHeight="1" x14ac:dyDescent="0.2">
      <c r="A53" s="39"/>
      <c r="B53" s="56"/>
      <c r="C53" s="6" t="s">
        <v>90</v>
      </c>
      <c r="D53" s="45"/>
      <c r="E53" s="51"/>
      <c r="F53" s="48"/>
      <c r="G53" s="39"/>
      <c r="H53" s="39"/>
    </row>
    <row r="54" spans="1:8" ht="33.950000000000003" customHeight="1" x14ac:dyDescent="0.2">
      <c r="A54" s="39"/>
      <c r="B54" s="56"/>
      <c r="C54" s="6" t="s">
        <v>91</v>
      </c>
      <c r="D54" s="45"/>
      <c r="E54" s="51"/>
      <c r="F54" s="48"/>
      <c r="G54" s="39"/>
      <c r="H54" s="39"/>
    </row>
    <row r="55" spans="1:8" ht="33.950000000000003" customHeight="1" x14ac:dyDescent="0.2">
      <c r="A55" s="40"/>
      <c r="B55" s="57"/>
      <c r="C55" s="6" t="s">
        <v>92</v>
      </c>
      <c r="D55" s="46"/>
      <c r="E55" s="63"/>
      <c r="F55" s="49"/>
      <c r="G55" s="40"/>
      <c r="H55" s="40"/>
    </row>
    <row r="56" spans="1:8" ht="33.950000000000003" customHeight="1" x14ac:dyDescent="0.2">
      <c r="A56" s="41" t="s">
        <v>189</v>
      </c>
      <c r="B56" s="52" t="s">
        <v>93</v>
      </c>
      <c r="C56" s="7" t="s">
        <v>55</v>
      </c>
      <c r="D56" s="44"/>
      <c r="E56" s="60" t="str">
        <f>IF(D56="","",IF(D56=1,"A desenvolupar - No es disposa encara de la informació o eines necessàries per fer una bona anàlisi.",IF(D56&lt;4,"A reforçar - Es disposa d’informació o eines, però encara hi ha aspectes que cal millorar, actualitzar o sistematitzar.","Consolidat - Es disposa d’una bona base d’informació i anàlisi en aquest àmbit.")))</f>
        <v/>
      </c>
      <c r="F56" s="47"/>
      <c r="G56" s="41" t="s">
        <v>94</v>
      </c>
      <c r="H56" s="41" t="s">
        <v>95</v>
      </c>
    </row>
    <row r="57" spans="1:8" ht="33.950000000000003" customHeight="1" x14ac:dyDescent="0.2">
      <c r="A57" s="42"/>
      <c r="B57" s="53"/>
      <c r="C57" s="7" t="s">
        <v>96</v>
      </c>
      <c r="D57" s="45"/>
      <c r="E57" s="61"/>
      <c r="F57" s="48"/>
      <c r="G57" s="42"/>
      <c r="H57" s="42"/>
    </row>
    <row r="58" spans="1:8" ht="33.950000000000003" customHeight="1" x14ac:dyDescent="0.2">
      <c r="A58" s="42"/>
      <c r="B58" s="53"/>
      <c r="C58" s="7" t="s">
        <v>97</v>
      </c>
      <c r="D58" s="45"/>
      <c r="E58" s="61"/>
      <c r="F58" s="48"/>
      <c r="G58" s="42"/>
      <c r="H58" s="42"/>
    </row>
    <row r="59" spans="1:8" ht="33.950000000000003" customHeight="1" x14ac:dyDescent="0.2">
      <c r="A59" s="43"/>
      <c r="B59" s="54"/>
      <c r="C59" s="7" t="s">
        <v>98</v>
      </c>
      <c r="D59" s="46"/>
      <c r="E59" s="62"/>
      <c r="F59" s="49"/>
      <c r="G59" s="43"/>
      <c r="H59" s="43"/>
    </row>
    <row r="60" spans="1:8" ht="33.950000000000003" customHeight="1" x14ac:dyDescent="0.2">
      <c r="A60" s="38" t="s">
        <v>190</v>
      </c>
      <c r="B60" s="55" t="s">
        <v>99</v>
      </c>
      <c r="C60" s="6" t="s">
        <v>100</v>
      </c>
      <c r="D60" s="44"/>
      <c r="E60" s="50" t="str">
        <f>IF(D60="","",IF(D60=1,"A desenvolupar - No es disposa encara de la informació o eines necessàries per fer una bona anàlisi.",IF(D60&lt;4,"A reforçar - Es disposa d’informació o eines, però encara hi ha aspectes que cal millorar, actualitzar o sistematitzar.","Consolidat - Es disposa d’una bona base d’informació i anàlisi en aquest àmbit.")))</f>
        <v/>
      </c>
      <c r="F60" s="47"/>
      <c r="G60" s="38" t="s">
        <v>101</v>
      </c>
      <c r="H60" s="38" t="s">
        <v>102</v>
      </c>
    </row>
    <row r="61" spans="1:8" ht="33.950000000000003" customHeight="1" x14ac:dyDescent="0.2">
      <c r="A61" s="39"/>
      <c r="B61" s="56"/>
      <c r="C61" s="6" t="s">
        <v>103</v>
      </c>
      <c r="D61" s="45"/>
      <c r="E61" s="51"/>
      <c r="F61" s="48"/>
      <c r="G61" s="39"/>
      <c r="H61" s="39"/>
    </row>
    <row r="62" spans="1:8" ht="33.950000000000003" customHeight="1" x14ac:dyDescent="0.2">
      <c r="A62" s="39"/>
      <c r="B62" s="56"/>
      <c r="C62" s="6" t="s">
        <v>104</v>
      </c>
      <c r="D62" s="45"/>
      <c r="E62" s="51"/>
      <c r="F62" s="48"/>
      <c r="G62" s="39"/>
      <c r="H62" s="39"/>
    </row>
    <row r="63" spans="1:8" ht="33.950000000000003" customHeight="1" x14ac:dyDescent="0.2">
      <c r="A63" s="40"/>
      <c r="B63" s="57"/>
      <c r="C63" s="6" t="s">
        <v>105</v>
      </c>
      <c r="D63" s="46"/>
      <c r="E63" s="63"/>
      <c r="F63" s="49"/>
      <c r="G63" s="40"/>
      <c r="H63" s="40"/>
    </row>
    <row r="64" spans="1:8" ht="33.950000000000003" customHeight="1" x14ac:dyDescent="0.2">
      <c r="A64" s="41" t="s">
        <v>191</v>
      </c>
      <c r="B64" s="52" t="s">
        <v>106</v>
      </c>
      <c r="C64" s="7" t="s">
        <v>55</v>
      </c>
      <c r="D64" s="44"/>
      <c r="E64" s="60" t="str">
        <f>IF(D64="","",IF(D64=1,"A desenvolupar - No es disposa encara de la informació o eines necessàries per fer una bona anàlisi.",IF(D64&lt;4,"A reforçar - Es disposa d’informació o eines, però encara hi ha aspectes que cal millorar, actualitzar o sistematitzar.","Consolidat - Es disposa d’una bona base d’informació i anàlisi en aquest àmbit.")))</f>
        <v/>
      </c>
      <c r="F64" s="47"/>
      <c r="G64" s="41" t="s">
        <v>107</v>
      </c>
      <c r="H64" s="41" t="s">
        <v>108</v>
      </c>
    </row>
    <row r="65" spans="1:8" ht="33.950000000000003" customHeight="1" x14ac:dyDescent="0.2">
      <c r="A65" s="42"/>
      <c r="B65" s="53"/>
      <c r="C65" s="7" t="s">
        <v>109</v>
      </c>
      <c r="D65" s="45"/>
      <c r="E65" s="61"/>
      <c r="F65" s="48"/>
      <c r="G65" s="42"/>
      <c r="H65" s="42"/>
    </row>
    <row r="66" spans="1:8" ht="33.950000000000003" customHeight="1" x14ac:dyDescent="0.2">
      <c r="A66" s="43"/>
      <c r="B66" s="54"/>
      <c r="C66" s="7" t="s">
        <v>110</v>
      </c>
      <c r="D66" s="46"/>
      <c r="E66" s="62"/>
      <c r="F66" s="49"/>
      <c r="G66" s="43"/>
      <c r="H66" s="43"/>
    </row>
    <row r="67" spans="1:8" x14ac:dyDescent="0.2">
      <c r="A67" s="4" t="s">
        <v>203</v>
      </c>
      <c r="B67" s="5"/>
      <c r="C67" s="5"/>
      <c r="D67" s="19"/>
      <c r="E67" s="5"/>
      <c r="F67" s="19"/>
      <c r="G67" s="5"/>
      <c r="H67" s="5"/>
    </row>
    <row r="68" spans="1:8" ht="33.950000000000003" customHeight="1" x14ac:dyDescent="0.2">
      <c r="A68" s="38" t="s">
        <v>192</v>
      </c>
      <c r="B68" s="55" t="s">
        <v>111</v>
      </c>
      <c r="C68" s="6" t="s">
        <v>55</v>
      </c>
      <c r="D68" s="44"/>
      <c r="E68" s="50" t="str">
        <f>IF(D68="","",IF(D68=1,"A desenvolupar - No es disposa encara de la informació o eines necessàries per fer una bona anàlisi.",IF(D68&lt;4,"A reforçar - Es disposa d’informació o eines, però encara hi ha aspectes que cal millorar, actualitzar o sistematitzar.","Consolidat - Es disposa d’una bona base d’informació i anàlisi en aquest àmbit.")))</f>
        <v/>
      </c>
      <c r="F68" s="47"/>
      <c r="G68" s="38" t="s">
        <v>112</v>
      </c>
      <c r="H68" s="38" t="s">
        <v>113</v>
      </c>
    </row>
    <row r="69" spans="1:8" ht="33.950000000000003" customHeight="1" x14ac:dyDescent="0.2">
      <c r="A69" s="39"/>
      <c r="B69" s="56"/>
      <c r="C69" s="6" t="s">
        <v>114</v>
      </c>
      <c r="D69" s="45"/>
      <c r="E69" s="51"/>
      <c r="F69" s="48"/>
      <c r="G69" s="39"/>
      <c r="H69" s="39"/>
    </row>
    <row r="70" spans="1:8" ht="33.950000000000003" customHeight="1" x14ac:dyDescent="0.2">
      <c r="A70" s="39"/>
      <c r="B70" s="56"/>
      <c r="C70" s="6" t="s">
        <v>115</v>
      </c>
      <c r="D70" s="45"/>
      <c r="E70" s="51"/>
      <c r="F70" s="48"/>
      <c r="G70" s="39"/>
      <c r="H70" s="39"/>
    </row>
    <row r="71" spans="1:8" ht="33.950000000000003" customHeight="1" x14ac:dyDescent="0.2">
      <c r="A71" s="40"/>
      <c r="B71" s="57"/>
      <c r="C71" s="6" t="s">
        <v>116</v>
      </c>
      <c r="D71" s="46"/>
      <c r="E71" s="63"/>
      <c r="F71" s="49"/>
      <c r="G71" s="40"/>
      <c r="H71" s="40"/>
    </row>
    <row r="72" spans="1:8" ht="33.950000000000003" customHeight="1" x14ac:dyDescent="0.2">
      <c r="A72" s="41" t="s">
        <v>193</v>
      </c>
      <c r="B72" s="52" t="s">
        <v>117</v>
      </c>
      <c r="C72" s="7" t="s">
        <v>118</v>
      </c>
      <c r="D72" s="44"/>
      <c r="E72" s="60" t="str">
        <f>IF(D72="","",IF(D72=1,"A desenvolupar - No es disposa encara de la informació o eines necessàries per fer una bona anàlisi.",IF(D72&lt;4,"A reforçar - Es disposa d’informació o eines, però encara hi ha aspectes que cal millorar, actualitzar o sistematitzar.","Consolidat - Es disposa d’una bona base d’informació i anàlisi en aquest àmbit.")))</f>
        <v/>
      </c>
      <c r="F72" s="47"/>
      <c r="G72" s="41" t="s">
        <v>119</v>
      </c>
      <c r="H72" s="41" t="s">
        <v>120</v>
      </c>
    </row>
    <row r="73" spans="1:8" ht="33.950000000000003" customHeight="1" x14ac:dyDescent="0.2">
      <c r="A73" s="42"/>
      <c r="B73" s="53"/>
      <c r="C73" s="7" t="s">
        <v>121</v>
      </c>
      <c r="D73" s="45"/>
      <c r="E73" s="61"/>
      <c r="F73" s="48"/>
      <c r="G73" s="42"/>
      <c r="H73" s="42"/>
    </row>
    <row r="74" spans="1:8" ht="33.950000000000003" customHeight="1" x14ac:dyDescent="0.2">
      <c r="A74" s="42"/>
      <c r="B74" s="53"/>
      <c r="C74" s="7" t="s">
        <v>122</v>
      </c>
      <c r="D74" s="45"/>
      <c r="E74" s="61"/>
      <c r="F74" s="48"/>
      <c r="G74" s="42"/>
      <c r="H74" s="42"/>
    </row>
    <row r="75" spans="1:8" ht="33.950000000000003" customHeight="1" x14ac:dyDescent="0.2">
      <c r="A75" s="43"/>
      <c r="B75" s="54"/>
      <c r="C75" s="7" t="s">
        <v>123</v>
      </c>
      <c r="D75" s="46"/>
      <c r="E75" s="62"/>
      <c r="F75" s="49"/>
      <c r="G75" s="43"/>
      <c r="H75" s="43"/>
    </row>
    <row r="76" spans="1:8" ht="33.950000000000003" customHeight="1" x14ac:dyDescent="0.2">
      <c r="A76" s="38" t="s">
        <v>194</v>
      </c>
      <c r="B76" s="55" t="s">
        <v>124</v>
      </c>
      <c r="C76" s="6" t="s">
        <v>125</v>
      </c>
      <c r="D76" s="44"/>
      <c r="E76" s="50" t="str">
        <f>IF(D76="","",IF(D76=1,"A desenvolupar - No es disposa encara de la informació o eines necessàries per fer una bona anàlisi.",IF(D76&lt;4,"A reforçar - Es disposa d’informació o eines, però encara hi ha aspectes que cal millorar, actualitzar o sistematitzar.","Consolidat - Es disposa d’una bona base d’informació i anàlisi en aquest àmbit.")))</f>
        <v/>
      </c>
      <c r="F76" s="47"/>
      <c r="G76" s="38" t="s">
        <v>126</v>
      </c>
      <c r="H76" s="38" t="s">
        <v>127</v>
      </c>
    </row>
    <row r="77" spans="1:8" ht="33.950000000000003" customHeight="1" x14ac:dyDescent="0.2">
      <c r="A77" s="39"/>
      <c r="B77" s="56"/>
      <c r="C77" s="6" t="s">
        <v>128</v>
      </c>
      <c r="D77" s="45"/>
      <c r="E77" s="51"/>
      <c r="F77" s="48"/>
      <c r="G77" s="39"/>
      <c r="H77" s="39"/>
    </row>
    <row r="78" spans="1:8" ht="33.950000000000003" customHeight="1" x14ac:dyDescent="0.2">
      <c r="A78" s="40"/>
      <c r="B78" s="57"/>
      <c r="C78" s="6" t="s">
        <v>129</v>
      </c>
      <c r="D78" s="46"/>
      <c r="E78" s="63"/>
      <c r="F78" s="49"/>
      <c r="G78" s="40"/>
      <c r="H78" s="40"/>
    </row>
    <row r="79" spans="1:8" ht="33.950000000000003" customHeight="1" x14ac:dyDescent="0.2">
      <c r="A79" s="41" t="s">
        <v>195</v>
      </c>
      <c r="B79" s="52" t="s">
        <v>130</v>
      </c>
      <c r="C79" s="7" t="s">
        <v>131</v>
      </c>
      <c r="D79" s="44"/>
      <c r="E79" s="60" t="str">
        <f>IF(D79="","",IF(D79=1,"A desenvolupar - No es disposa encara de la informació o eines necessàries per fer una bona anàlisi.",IF(D79&lt;4,"A reforçar - Es disposa d’informació o eines, però encara hi ha aspectes que cal millorar, actualitzar o sistematitzar.","Consolidat - Es disposa d’una bona base d’informació i anàlisi en aquest àmbit.")))</f>
        <v/>
      </c>
      <c r="F79" s="47"/>
      <c r="G79" s="41" t="s">
        <v>132</v>
      </c>
      <c r="H79" s="41" t="s">
        <v>133</v>
      </c>
    </row>
    <row r="80" spans="1:8" ht="33.950000000000003" customHeight="1" x14ac:dyDescent="0.2">
      <c r="A80" s="42"/>
      <c r="B80" s="53"/>
      <c r="C80" s="7" t="s">
        <v>134</v>
      </c>
      <c r="D80" s="45"/>
      <c r="E80" s="61"/>
      <c r="F80" s="48"/>
      <c r="G80" s="42"/>
      <c r="H80" s="42"/>
    </row>
    <row r="81" spans="1:8" ht="33.950000000000003" customHeight="1" x14ac:dyDescent="0.2">
      <c r="A81" s="42"/>
      <c r="B81" s="53"/>
      <c r="C81" s="7" t="s">
        <v>135</v>
      </c>
      <c r="D81" s="45"/>
      <c r="E81" s="61"/>
      <c r="F81" s="48"/>
      <c r="G81" s="42"/>
      <c r="H81" s="42"/>
    </row>
    <row r="82" spans="1:8" ht="33.950000000000003" customHeight="1" x14ac:dyDescent="0.2">
      <c r="A82" s="43"/>
      <c r="B82" s="54"/>
      <c r="C82" s="7" t="s">
        <v>136</v>
      </c>
      <c r="D82" s="46"/>
      <c r="E82" s="62"/>
      <c r="F82" s="49"/>
      <c r="G82" s="43"/>
      <c r="H82" s="43"/>
    </row>
    <row r="83" spans="1:8" ht="33.950000000000003" customHeight="1" x14ac:dyDescent="0.2">
      <c r="A83" s="38" t="s">
        <v>196</v>
      </c>
      <c r="B83" s="55" t="s">
        <v>137</v>
      </c>
      <c r="C83" s="6" t="s">
        <v>55</v>
      </c>
      <c r="D83" s="44"/>
      <c r="E83" s="50" t="str">
        <f>IF(D83="","",IF(D83=1,"A desenvolupar - No es disposa encara de la informació o eines necessàries per fer una bona anàlisi.",IF(D83&lt;4,"A reforçar - Es disposa d’informació o eines, però encara hi ha aspectes que cal millorar, actualitzar o sistematitzar.","Consolidat - Es disposa d’una bona base d’informació i anàlisi en aquest àmbit.")))</f>
        <v/>
      </c>
      <c r="F83" s="47"/>
      <c r="G83" s="38" t="s">
        <v>138</v>
      </c>
      <c r="H83" s="38" t="s">
        <v>139</v>
      </c>
    </row>
    <row r="84" spans="1:8" ht="33.950000000000003" customHeight="1" x14ac:dyDescent="0.2">
      <c r="A84" s="39"/>
      <c r="B84" s="56"/>
      <c r="C84" s="6" t="s">
        <v>140</v>
      </c>
      <c r="D84" s="45"/>
      <c r="E84" s="51"/>
      <c r="F84" s="48"/>
      <c r="G84" s="39"/>
      <c r="H84" s="39"/>
    </row>
    <row r="85" spans="1:8" ht="33.950000000000003" customHeight="1" x14ac:dyDescent="0.2">
      <c r="A85" s="39"/>
      <c r="B85" s="56"/>
      <c r="C85" s="6" t="s">
        <v>141</v>
      </c>
      <c r="D85" s="45"/>
      <c r="E85" s="51"/>
      <c r="F85" s="48"/>
      <c r="G85" s="39"/>
      <c r="H85" s="39"/>
    </row>
    <row r="86" spans="1:8" ht="33.950000000000003" customHeight="1" x14ac:dyDescent="0.2">
      <c r="A86" s="40"/>
      <c r="B86" s="57"/>
      <c r="C86" s="6" t="s">
        <v>142</v>
      </c>
      <c r="D86" s="46"/>
      <c r="E86" s="63"/>
      <c r="F86" s="49"/>
      <c r="G86" s="40"/>
      <c r="H86" s="40"/>
    </row>
    <row r="87" spans="1:8" ht="33.950000000000003" customHeight="1" x14ac:dyDescent="0.2">
      <c r="A87" s="41" t="s">
        <v>197</v>
      </c>
      <c r="B87" s="52" t="s">
        <v>143</v>
      </c>
      <c r="C87" s="7" t="s">
        <v>55</v>
      </c>
      <c r="D87" s="44"/>
      <c r="E87" s="60" t="str">
        <f>IF(D87="","",IF(D87=1,"A desenvolupar - No es disposa encara de la informació o eines necessàries per fer una bona anàlisi.",IF(D87&lt;4,"A reforçar - Es disposa d’informació o eines, però encara hi ha aspectes que cal millorar, actualitzar o sistematitzar.","Consolidat - Es disposa d’una bona base d’informació i anàlisi en aquest àmbit.")))</f>
        <v/>
      </c>
      <c r="F87" s="47"/>
      <c r="G87" s="41" t="s">
        <v>144</v>
      </c>
      <c r="H87" s="41" t="s">
        <v>145</v>
      </c>
    </row>
    <row r="88" spans="1:8" ht="33.950000000000003" customHeight="1" x14ac:dyDescent="0.2">
      <c r="A88" s="42"/>
      <c r="B88" s="53"/>
      <c r="C88" s="7" t="s">
        <v>146</v>
      </c>
      <c r="D88" s="45"/>
      <c r="E88" s="61"/>
      <c r="F88" s="48"/>
      <c r="G88" s="42"/>
      <c r="H88" s="42"/>
    </row>
    <row r="89" spans="1:8" ht="33.950000000000003" customHeight="1" x14ac:dyDescent="0.2">
      <c r="A89" s="42"/>
      <c r="B89" s="53"/>
      <c r="C89" s="7" t="s">
        <v>147</v>
      </c>
      <c r="D89" s="45"/>
      <c r="E89" s="61"/>
      <c r="F89" s="48"/>
      <c r="G89" s="42"/>
      <c r="H89" s="42"/>
    </row>
    <row r="90" spans="1:8" ht="33.950000000000003" customHeight="1" x14ac:dyDescent="0.2">
      <c r="A90" s="43"/>
      <c r="B90" s="54"/>
      <c r="C90" s="7" t="s">
        <v>148</v>
      </c>
      <c r="D90" s="46"/>
      <c r="E90" s="62"/>
      <c r="F90" s="49"/>
      <c r="G90" s="43"/>
      <c r="H90" s="43"/>
    </row>
    <row r="91" spans="1:8" ht="33.950000000000003" customHeight="1" x14ac:dyDescent="0.2">
      <c r="A91" s="38" t="s">
        <v>198</v>
      </c>
      <c r="B91" s="55" t="s">
        <v>149</v>
      </c>
      <c r="C91" s="6" t="s">
        <v>55</v>
      </c>
      <c r="D91" s="44"/>
      <c r="E91" s="50" t="str">
        <f>IF(D91="","",IF(D91=1,"A desenvolupar - No es disposa encara de la informació o eines necessàries per fer una bona anàlisi.",IF(D91&lt;4,"A reforçar - Es disposa d’informació o eines, però encara hi ha aspectes que cal millorar, actualitzar o sistematitzar.","Consolidat - Es disposa d’una bona base d’informació i anàlisi en aquest àmbit.")))</f>
        <v/>
      </c>
      <c r="F91" s="47"/>
      <c r="G91" s="38" t="s">
        <v>150</v>
      </c>
      <c r="H91" s="38" t="s">
        <v>151</v>
      </c>
    </row>
    <row r="92" spans="1:8" ht="33.950000000000003" customHeight="1" x14ac:dyDescent="0.2">
      <c r="A92" s="39"/>
      <c r="B92" s="56"/>
      <c r="C92" s="6" t="s">
        <v>152</v>
      </c>
      <c r="D92" s="45"/>
      <c r="E92" s="51"/>
      <c r="F92" s="48"/>
      <c r="G92" s="39"/>
      <c r="H92" s="39"/>
    </row>
    <row r="93" spans="1:8" ht="33.950000000000003" customHeight="1" x14ac:dyDescent="0.2">
      <c r="A93" s="39"/>
      <c r="B93" s="56"/>
      <c r="C93" s="6" t="s">
        <v>153</v>
      </c>
      <c r="D93" s="45"/>
      <c r="E93" s="51"/>
      <c r="F93" s="48"/>
      <c r="G93" s="39"/>
      <c r="H93" s="39"/>
    </row>
    <row r="94" spans="1:8" ht="33.950000000000003" customHeight="1" x14ac:dyDescent="0.2">
      <c r="A94" s="40"/>
      <c r="B94" s="57"/>
      <c r="C94" s="6" t="s">
        <v>154</v>
      </c>
      <c r="D94" s="46"/>
      <c r="E94" s="63"/>
      <c r="F94" s="49"/>
      <c r="G94" s="40"/>
      <c r="H94" s="40"/>
    </row>
  </sheetData>
  <sheetProtection algorithmName="SHA-512" hashValue="WZ6wh0w3oUHxWAG1xqMmDAESp7WVj0bD8A8RiT+GnYDArY7SpzL8GZ9QIO2XVV/A7Dtq0ktazZryljGz6dKS6A==" saltValue="hSxbaWM7k0EClsg0+cTAlQ==" spinCount="100000" sheet="1" objects="1" scenarios="1" formatCells="0" formatColumns="0" formatRows="0"/>
  <autoFilter ref="A4:H94" xr:uid="{00000000-0009-0000-0000-000001000000}"/>
  <mergeCells count="163">
    <mergeCell ref="H40:H43"/>
    <mergeCell ref="D56:D59"/>
    <mergeCell ref="A1:F1"/>
    <mergeCell ref="H91:H94"/>
    <mergeCell ref="E79:E82"/>
    <mergeCell ref="H87:H90"/>
    <mergeCell ref="G91:G94"/>
    <mergeCell ref="G17:G20"/>
    <mergeCell ref="F21:F23"/>
    <mergeCell ref="E17:E20"/>
    <mergeCell ref="H21:H23"/>
    <mergeCell ref="G21:G23"/>
    <mergeCell ref="F25:F28"/>
    <mergeCell ref="H29:H31"/>
    <mergeCell ref="H76:H78"/>
    <mergeCell ref="E76:E78"/>
    <mergeCell ref="B91:B94"/>
    <mergeCell ref="E87:E90"/>
    <mergeCell ref="H79:H82"/>
    <mergeCell ref="G87:G90"/>
    <mergeCell ref="E83:E86"/>
    <mergeCell ref="H49:H51"/>
    <mergeCell ref="H56:H59"/>
    <mergeCell ref="F32:F35"/>
    <mergeCell ref="E60:E63"/>
    <mergeCell ref="F91:F94"/>
    <mergeCell ref="B87:B90"/>
    <mergeCell ref="H83:H86"/>
    <mergeCell ref="E68:E71"/>
    <mergeCell ref="G68:G71"/>
    <mergeCell ref="G83:G86"/>
    <mergeCell ref="D87:D90"/>
    <mergeCell ref="H64:H66"/>
    <mergeCell ref="F87:F90"/>
    <mergeCell ref="E91:E94"/>
    <mergeCell ref="H72:H75"/>
    <mergeCell ref="F76:F78"/>
    <mergeCell ref="F79:F82"/>
    <mergeCell ref="F72:F75"/>
    <mergeCell ref="F64:F66"/>
    <mergeCell ref="H68:H71"/>
    <mergeCell ref="G64:G66"/>
    <mergeCell ref="F83:F86"/>
    <mergeCell ref="A91:A94"/>
    <mergeCell ref="F6:F9"/>
    <mergeCell ref="H6:H9"/>
    <mergeCell ref="A49:A51"/>
    <mergeCell ref="B49:B51"/>
    <mergeCell ref="B56:B59"/>
    <mergeCell ref="H25:H28"/>
    <mergeCell ref="D91:D94"/>
    <mergeCell ref="E37:E39"/>
    <mergeCell ref="B21:B23"/>
    <mergeCell ref="D21:D23"/>
    <mergeCell ref="B25:B28"/>
    <mergeCell ref="D14:D16"/>
    <mergeCell ref="H52:H55"/>
    <mergeCell ref="E49:E51"/>
    <mergeCell ref="E10:E13"/>
    <mergeCell ref="E56:E59"/>
    <mergeCell ref="B83:B86"/>
    <mergeCell ref="E21:E23"/>
    <mergeCell ref="F17:F20"/>
    <mergeCell ref="B40:B43"/>
    <mergeCell ref="E29:E31"/>
    <mergeCell ref="G29:G31"/>
    <mergeCell ref="G76:G78"/>
    <mergeCell ref="B68:B71"/>
    <mergeCell ref="A87:A90"/>
    <mergeCell ref="A76:A78"/>
    <mergeCell ref="B76:B78"/>
    <mergeCell ref="E52:E55"/>
    <mergeCell ref="B29:B31"/>
    <mergeCell ref="A56:A59"/>
    <mergeCell ref="A72:A75"/>
    <mergeCell ref="D29:D31"/>
    <mergeCell ref="B79:B82"/>
    <mergeCell ref="D72:D75"/>
    <mergeCell ref="A83:A86"/>
    <mergeCell ref="E44:E47"/>
    <mergeCell ref="A79:A82"/>
    <mergeCell ref="A60:A63"/>
    <mergeCell ref="A40:A43"/>
    <mergeCell ref="D76:D78"/>
    <mergeCell ref="D79:D82"/>
    <mergeCell ref="B72:B75"/>
    <mergeCell ref="D83:D86"/>
    <mergeCell ref="E40:E43"/>
    <mergeCell ref="A68:A71"/>
    <mergeCell ref="B44:B47"/>
    <mergeCell ref="D68:D71"/>
    <mergeCell ref="B6:B9"/>
    <mergeCell ref="B10:B13"/>
    <mergeCell ref="G79:G82"/>
    <mergeCell ref="G60:G63"/>
    <mergeCell ref="D10:D13"/>
    <mergeCell ref="A37:A39"/>
    <mergeCell ref="B37:B39"/>
    <mergeCell ref="E64:E66"/>
    <mergeCell ref="A29:A31"/>
    <mergeCell ref="A52:A55"/>
    <mergeCell ref="G25:G28"/>
    <mergeCell ref="B52:B55"/>
    <mergeCell ref="E72:E75"/>
    <mergeCell ref="G49:G51"/>
    <mergeCell ref="D60:D63"/>
    <mergeCell ref="G52:G55"/>
    <mergeCell ref="F60:F63"/>
    <mergeCell ref="D40:D43"/>
    <mergeCell ref="G72:G75"/>
    <mergeCell ref="D64:D66"/>
    <mergeCell ref="F29:F31"/>
    <mergeCell ref="G37:G39"/>
    <mergeCell ref="F68:F71"/>
    <mergeCell ref="F44:F47"/>
    <mergeCell ref="D6:D9"/>
    <mergeCell ref="A17:A20"/>
    <mergeCell ref="D17:D20"/>
    <mergeCell ref="F49:F51"/>
    <mergeCell ref="F56:F59"/>
    <mergeCell ref="A2:H2"/>
    <mergeCell ref="H60:H63"/>
    <mergeCell ref="G6:G9"/>
    <mergeCell ref="F14:F16"/>
    <mergeCell ref="A6:A9"/>
    <mergeCell ref="A10:A13"/>
    <mergeCell ref="G44:G47"/>
    <mergeCell ref="H32:H35"/>
    <mergeCell ref="D25:D28"/>
    <mergeCell ref="A21:A23"/>
    <mergeCell ref="E32:E35"/>
    <mergeCell ref="A32:A35"/>
    <mergeCell ref="B32:B35"/>
    <mergeCell ref="E6:E9"/>
    <mergeCell ref="G10:G13"/>
    <mergeCell ref="H44:H47"/>
    <mergeCell ref="A14:A16"/>
    <mergeCell ref="E25:E28"/>
    <mergeCell ref="B14:B16"/>
    <mergeCell ref="H37:H39"/>
    <mergeCell ref="G56:G59"/>
    <mergeCell ref="D52:D55"/>
    <mergeCell ref="F52:F55"/>
    <mergeCell ref="D37:D39"/>
    <mergeCell ref="G40:G43"/>
    <mergeCell ref="F10:F13"/>
    <mergeCell ref="A25:A28"/>
    <mergeCell ref="A64:A66"/>
    <mergeCell ref="E14:E16"/>
    <mergeCell ref="B64:B66"/>
    <mergeCell ref="B17:B20"/>
    <mergeCell ref="B60:B63"/>
    <mergeCell ref="G14:G16"/>
    <mergeCell ref="H10:H13"/>
    <mergeCell ref="H17:H20"/>
    <mergeCell ref="H14:H16"/>
    <mergeCell ref="A44:A47"/>
    <mergeCell ref="D49:D51"/>
    <mergeCell ref="D32:D35"/>
    <mergeCell ref="D44:D47"/>
    <mergeCell ref="G32:G35"/>
    <mergeCell ref="F40:F43"/>
    <mergeCell ref="F37:F39"/>
  </mergeCells>
  <conditionalFormatting sqref="D6:D23">
    <cfRule type="colorScale" priority="10">
      <colorScale>
        <cfvo type="num" val="1"/>
        <cfvo type="num" val="2.5"/>
        <cfvo type="num" val="4"/>
        <color rgb="FFF8696B"/>
        <color rgb="FFFFEB84"/>
        <color rgb="FF63BE7B"/>
      </colorScale>
    </cfRule>
  </conditionalFormatting>
  <conditionalFormatting sqref="D25:D35">
    <cfRule type="colorScale" priority="4">
      <colorScale>
        <cfvo type="num" val="1"/>
        <cfvo type="num" val="2.5"/>
        <cfvo type="num" val="4"/>
        <color rgb="FFF8696B"/>
        <color rgb="FFFFEB84"/>
        <color rgb="FF63BE7B"/>
      </colorScale>
    </cfRule>
  </conditionalFormatting>
  <conditionalFormatting sqref="D37:D47">
    <cfRule type="colorScale" priority="3">
      <colorScale>
        <cfvo type="num" val="1"/>
        <cfvo type="num" val="2.5"/>
        <cfvo type="num" val="4"/>
        <color rgb="FFF8696B"/>
        <color rgb="FFFFEB84"/>
        <color rgb="FF63BE7B"/>
      </colorScale>
    </cfRule>
  </conditionalFormatting>
  <conditionalFormatting sqref="D49:D66">
    <cfRule type="colorScale" priority="2">
      <colorScale>
        <cfvo type="num" val="1"/>
        <cfvo type="num" val="2.5"/>
        <cfvo type="num" val="4"/>
        <color rgb="FFF8696B"/>
        <color rgb="FFFFEB84"/>
        <color rgb="FF63BE7B"/>
      </colorScale>
    </cfRule>
  </conditionalFormatting>
  <conditionalFormatting sqref="D68:D94">
    <cfRule type="colorScale" priority="1">
      <colorScale>
        <cfvo type="num" val="1"/>
        <cfvo type="num" val="2.5"/>
        <cfvo type="num" val="4"/>
        <color rgb="FFF8696B"/>
        <color rgb="FFFFEB84"/>
        <color rgb="FF63BE7B"/>
      </colorScale>
    </cfRule>
  </conditionalFormatting>
  <dataValidations count="1">
    <dataValidation type="list" allowBlank="1" errorTitle="Valor no vàlid" error="Introduïu un valor de l’1 al 4." sqref="D6 D91 D87 D83 D79 D76 D72 D68 D64 D60 D56 D52 D49 D44 D40 D37 D32 D29 D25 D21 D17 D14 D10" xr:uid="{00000000-0002-0000-0100-000000000000}">
      <formula1>"1,2,3,4"</formula1>
    </dataValidation>
  </dataValidations>
  <pageMargins left="0.19685039370078741" right="0.19685039370078741" top="0.19685039370078741" bottom="0.19685039370078741" header="0" footer="0"/>
  <pageSetup paperSize="9" scale="5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10"/>
  <sheetViews>
    <sheetView showGridLines="0" tabSelected="1" zoomScaleNormal="100" workbookViewId="0">
      <selection activeCell="J21" sqref="J21"/>
    </sheetView>
  </sheetViews>
  <sheetFormatPr baseColWidth="10" defaultColWidth="9.140625" defaultRowHeight="14.25" x14ac:dyDescent="0.2"/>
  <cols>
    <col min="1" max="1" width="47.42578125" style="20" customWidth="1"/>
    <col min="2" max="4" width="14" style="20" customWidth="1"/>
    <col min="5" max="5" width="16" style="20" customWidth="1"/>
    <col min="6" max="6" width="17.5703125" style="20" customWidth="1"/>
    <col min="7" max="16384" width="9.140625" style="20"/>
  </cols>
  <sheetData>
    <row r="1" spans="1:6" ht="69.75" customHeight="1" x14ac:dyDescent="0.2">
      <c r="A1" s="65" t="s">
        <v>204</v>
      </c>
      <c r="B1" s="65"/>
      <c r="C1" s="65"/>
      <c r="D1" s="12"/>
      <c r="E1" s="12"/>
      <c r="F1" s="12"/>
    </row>
    <row r="3" spans="1:6" ht="15" x14ac:dyDescent="0.25">
      <c r="A3" s="21" t="s">
        <v>8</v>
      </c>
      <c r="B3" s="21" t="s">
        <v>155</v>
      </c>
      <c r="C3" s="21" t="s">
        <v>11</v>
      </c>
      <c r="D3" s="21" t="s">
        <v>156</v>
      </c>
      <c r="E3" s="21" t="s">
        <v>157</v>
      </c>
      <c r="F3" s="21" t="s">
        <v>12</v>
      </c>
    </row>
    <row r="4" spans="1:6" ht="27" customHeight="1" x14ac:dyDescent="0.2">
      <c r="A4" s="22" t="s">
        <v>199</v>
      </c>
      <c r="B4" s="22">
        <f>COUNT(Autoavaluació!D6,Autoavaluació!D10,Autoavaluació!D14,Autoavaluació!D17,Autoavaluació!D21)</f>
        <v>0</v>
      </c>
      <c r="C4" s="22">
        <f>SUM(Autoavaluació!D6,Autoavaluació!D10,Autoavaluació!D14,Autoavaluació!D17,Autoavaluació!D21)</f>
        <v>0</v>
      </c>
      <c r="D4" s="22">
        <v>20</v>
      </c>
      <c r="E4" s="27">
        <f>IFERROR(C4/D4,0)</f>
        <v>0</v>
      </c>
      <c r="F4" s="22" t="str">
        <f t="shared" ref="F4:F10" si="0">IF(E4=0%,"Sense dades",IF(C4/B4=1,"A desenvolupar",IF(C4&lt;D4,"A reforçar",IF(E4=100%,"Consolidat"))))</f>
        <v>Sense dades</v>
      </c>
    </row>
    <row r="5" spans="1:6" ht="26.25" customHeight="1" x14ac:dyDescent="0.2">
      <c r="A5" s="23" t="s">
        <v>200</v>
      </c>
      <c r="B5" s="23">
        <f>COUNT(Autoavaluació!D25,Autoavaluació!D29,Autoavaluació!D32)</f>
        <v>0</v>
      </c>
      <c r="C5" s="23">
        <f>SUM(Autoavaluació!D25,Autoavaluació!D29,Autoavaluació!D32)</f>
        <v>0</v>
      </c>
      <c r="D5" s="23">
        <v>12</v>
      </c>
      <c r="E5" s="28">
        <f>IFERROR(C5/D5,0)</f>
        <v>0</v>
      </c>
      <c r="F5" s="23" t="str">
        <f t="shared" si="0"/>
        <v>Sense dades</v>
      </c>
    </row>
    <row r="6" spans="1:6" ht="27.75" customHeight="1" x14ac:dyDescent="0.2">
      <c r="A6" s="22" t="s">
        <v>201</v>
      </c>
      <c r="B6" s="22">
        <f>COUNT(Autoavaluació!D37,Autoavaluació!D40,Autoavaluació!D44)</f>
        <v>0</v>
      </c>
      <c r="C6" s="22">
        <f>SUM(Autoavaluació!D37,Autoavaluació!D40,Autoavaluació!D44)</f>
        <v>0</v>
      </c>
      <c r="D6" s="22">
        <v>12</v>
      </c>
      <c r="E6" s="27">
        <f>IFERROR(C6/D6,0)</f>
        <v>0</v>
      </c>
      <c r="F6" s="22" t="str">
        <f>IF(E6=0%,"Sense dades",IF(C6/B6=1,"A desenvolupar",IF(C6&lt;D6,"A reforçar",IF(E6=100%,"Consolidat"))))</f>
        <v>Sense dades</v>
      </c>
    </row>
    <row r="7" spans="1:6" ht="27.75" customHeight="1" x14ac:dyDescent="0.2">
      <c r="A7" s="23" t="s">
        <v>202</v>
      </c>
      <c r="B7" s="23">
        <f>COUNT(Autoavaluació!D49,Autoavaluació!D52,Autoavaluació!D56,Autoavaluació!D60,Autoavaluació!D64)</f>
        <v>0</v>
      </c>
      <c r="C7" s="23">
        <f>SUM(Autoavaluació!D49,Autoavaluació!D52,Autoavaluació!D56,Autoavaluació!D60,Autoavaluació!D64)</f>
        <v>0</v>
      </c>
      <c r="D7" s="23">
        <v>20</v>
      </c>
      <c r="E7" s="28">
        <f>IFERROR(C7/D7,0)</f>
        <v>0</v>
      </c>
      <c r="F7" s="23" t="str">
        <f t="shared" si="0"/>
        <v>Sense dades</v>
      </c>
    </row>
    <row r="8" spans="1:6" ht="27.75" customHeight="1" x14ac:dyDescent="0.2">
      <c r="A8" s="22" t="s">
        <v>203</v>
      </c>
      <c r="B8" s="22">
        <f>COUNT(Autoavaluació!D68,Autoavaluació!D72,Autoavaluació!D76,Autoavaluació!D79,Autoavaluació!D83,Autoavaluació!D87,Autoavaluació!D91)</f>
        <v>0</v>
      </c>
      <c r="C8" s="22">
        <f>SUM(Autoavaluació!D68,Autoavaluació!D72,Autoavaluació!D76,Autoavaluació!D79,Autoavaluació!D83,Autoavaluació!D87,Autoavaluació!D91)</f>
        <v>0</v>
      </c>
      <c r="D8" s="22">
        <v>28</v>
      </c>
      <c r="E8" s="27">
        <f>IFERROR(C8/D8,0)</f>
        <v>0</v>
      </c>
      <c r="F8" s="22" t="str">
        <f t="shared" si="0"/>
        <v>Sense dades</v>
      </c>
    </row>
    <row r="10" spans="1:6" ht="15" x14ac:dyDescent="0.25">
      <c r="A10" s="29" t="s">
        <v>158</v>
      </c>
      <c r="B10" s="29">
        <f>COUNT(Autoavaluació!D6,Autoavaluació!D10,Autoavaluació!D14,Autoavaluació!D17,Autoavaluació!D21,Autoavaluació!D25,Autoavaluació!D29,Autoavaluació!D32,Autoavaluació!D37,Autoavaluació!D40,Autoavaluació!D44,Autoavaluació!D49,Autoavaluació!D52,Autoavaluació!D56,Autoavaluació!D60,Autoavaluació!D64,Autoavaluació!D68,Autoavaluació!D72,Autoavaluació!D76,Autoavaluació!D79,Autoavaluació!D83,Autoavaluació!D87,Autoavaluació!D91)</f>
        <v>0</v>
      </c>
      <c r="C10" s="29">
        <f>SUM(Autoavaluació!D6,Autoavaluació!D10,Autoavaluació!D14,Autoavaluació!D17,Autoavaluació!D21,Autoavaluació!D25,Autoavaluació!D29,Autoavaluació!D32,Autoavaluació!D37,Autoavaluació!D40,Autoavaluació!D44,Autoavaluació!D49,Autoavaluació!D52,Autoavaluació!D56,Autoavaluació!D60,Autoavaluació!D64,Autoavaluació!D68,Autoavaluació!D72,Autoavaluació!D76,Autoavaluació!D79,Autoavaluació!D83,Autoavaluació!D87,Autoavaluació!D91)</f>
        <v>0</v>
      </c>
      <c r="D10" s="29">
        <v>92</v>
      </c>
      <c r="E10" s="30">
        <f>IFERROR(C10/D10,0)</f>
        <v>0</v>
      </c>
      <c r="F10" s="29" t="str">
        <f t="shared" si="0"/>
        <v>Sense dades</v>
      </c>
    </row>
  </sheetData>
  <sheetProtection algorithmName="SHA-512" hashValue="14tX65I8ThX6RfvRaWGfsggY90aXkRmDjqRzoogG/eVt4a16HE9Fah5mH8XWtf1xHxsIGqHGV1VBgPSBnpAnzA==" saltValue="+iWctXXRSFiB74MhfhpALw==" spinCount="100000" sheet="1" formatCells="0" formatColumns="0" formatRows="0"/>
  <mergeCells count="1">
    <mergeCell ref="A1:C1"/>
  </mergeCells>
  <pageMargins left="0.75" right="0.75" top="1" bottom="1" header="0.5" footer="0.5"/>
  <pageSetup paperSize="9" scale="98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23"/>
  <sheetViews>
    <sheetView showGridLines="0" zoomScaleNormal="100" workbookViewId="0">
      <selection activeCell="J1" sqref="J1"/>
    </sheetView>
  </sheetViews>
  <sheetFormatPr baseColWidth="10" defaultColWidth="9.140625" defaultRowHeight="15" x14ac:dyDescent="0.25"/>
  <cols>
    <col min="1" max="1" width="8" style="24" customWidth="1"/>
    <col min="2" max="2" width="45" style="24" customWidth="1"/>
    <col min="3" max="3" width="30" style="24" customWidth="1"/>
    <col min="4" max="4" width="23.5703125" style="24" customWidth="1"/>
    <col min="5" max="5" width="15.140625" style="24" bestFit="1" customWidth="1"/>
    <col min="6" max="6" width="14" style="24" customWidth="1"/>
    <col min="7" max="7" width="12" style="24" customWidth="1"/>
    <col min="8" max="8" width="20.42578125" style="24" customWidth="1"/>
    <col min="9" max="9" width="28.42578125" style="24" customWidth="1"/>
    <col min="10" max="10" width="33.85546875" style="24" customWidth="1"/>
    <col min="11" max="11" width="35" style="24" customWidth="1"/>
    <col min="12" max="16384" width="9.140625" style="24"/>
  </cols>
  <sheetData>
    <row r="1" spans="1:11" customFormat="1" ht="67.5" customHeight="1" x14ac:dyDescent="0.25">
      <c r="A1" s="65" t="s">
        <v>205</v>
      </c>
      <c r="B1" s="65"/>
      <c r="C1" s="65"/>
      <c r="D1" s="65"/>
      <c r="E1" s="65"/>
      <c r="F1" s="65"/>
      <c r="G1" s="65"/>
      <c r="H1" s="65"/>
      <c r="I1" s="12"/>
      <c r="J1" s="12"/>
      <c r="K1" s="12"/>
    </row>
    <row r="2" spans="1:11" customFormat="1" x14ac:dyDescent="0.25"/>
    <row r="3" spans="1:11" customFormat="1" x14ac:dyDescent="0.25">
      <c r="A3" s="13" t="s">
        <v>159</v>
      </c>
      <c r="B3" s="13" t="s">
        <v>160</v>
      </c>
      <c r="C3" s="13" t="s">
        <v>161</v>
      </c>
      <c r="D3" s="13" t="s">
        <v>162</v>
      </c>
      <c r="E3" s="13" t="s">
        <v>163</v>
      </c>
      <c r="F3" s="13" t="s">
        <v>164</v>
      </c>
      <c r="G3" s="13" t="s">
        <v>165</v>
      </c>
      <c r="H3" s="13" t="s">
        <v>166</v>
      </c>
      <c r="I3" s="13" t="s">
        <v>167</v>
      </c>
      <c r="J3" s="13" t="s">
        <v>168</v>
      </c>
      <c r="K3" s="13" t="s">
        <v>169</v>
      </c>
    </row>
    <row r="4" spans="1:11" x14ac:dyDescent="0.25">
      <c r="A4" s="25">
        <v>1</v>
      </c>
      <c r="B4" s="25"/>
      <c r="C4" s="25"/>
      <c r="D4" s="25"/>
      <c r="E4" s="25"/>
      <c r="F4" s="25"/>
      <c r="G4" s="25"/>
      <c r="H4" s="25" t="str">
        <f t="shared" ref="H4:H23" si="0">IF(COUNT(D4:G4)=0,"",D4+E4+F4-G4)</f>
        <v/>
      </c>
      <c r="I4" s="25"/>
      <c r="J4" s="25"/>
      <c r="K4" s="25"/>
    </row>
    <row r="5" spans="1:11" x14ac:dyDescent="0.25">
      <c r="A5" s="26">
        <v>2</v>
      </c>
      <c r="B5" s="26"/>
      <c r="C5" s="26"/>
      <c r="D5" s="26"/>
      <c r="E5" s="26"/>
      <c r="F5" s="26"/>
      <c r="G5" s="26"/>
      <c r="H5" s="26" t="str">
        <f t="shared" si="0"/>
        <v/>
      </c>
      <c r="I5" s="26"/>
      <c r="J5" s="26"/>
      <c r="K5" s="26"/>
    </row>
    <row r="6" spans="1:11" x14ac:dyDescent="0.25">
      <c r="A6" s="25">
        <v>3</v>
      </c>
      <c r="B6" s="25"/>
      <c r="C6" s="25"/>
      <c r="D6" s="25"/>
      <c r="E6" s="25"/>
      <c r="F6" s="25"/>
      <c r="G6" s="25"/>
      <c r="H6" s="25" t="str">
        <f t="shared" si="0"/>
        <v/>
      </c>
      <c r="I6" s="25"/>
      <c r="J6" s="25"/>
      <c r="K6" s="25"/>
    </row>
    <row r="7" spans="1:11" x14ac:dyDescent="0.25">
      <c r="A7" s="26">
        <v>4</v>
      </c>
      <c r="B7" s="26"/>
      <c r="C7" s="26"/>
      <c r="D7" s="26"/>
      <c r="E7" s="26"/>
      <c r="F7" s="26"/>
      <c r="G7" s="26"/>
      <c r="H7" s="26" t="str">
        <f t="shared" si="0"/>
        <v/>
      </c>
      <c r="I7" s="26"/>
      <c r="J7" s="26"/>
      <c r="K7" s="26"/>
    </row>
    <row r="8" spans="1:11" x14ac:dyDescent="0.25">
      <c r="A8" s="25">
        <v>5</v>
      </c>
      <c r="B8" s="25"/>
      <c r="C8" s="25"/>
      <c r="D8" s="25"/>
      <c r="E8" s="25"/>
      <c r="F8" s="25"/>
      <c r="G8" s="25"/>
      <c r="H8" s="25" t="str">
        <f t="shared" si="0"/>
        <v/>
      </c>
      <c r="I8" s="25"/>
      <c r="J8" s="25"/>
      <c r="K8" s="25"/>
    </row>
    <row r="9" spans="1:11" x14ac:dyDescent="0.25">
      <c r="A9" s="26">
        <v>6</v>
      </c>
      <c r="B9" s="26"/>
      <c r="C9" s="26"/>
      <c r="D9" s="26"/>
      <c r="E9" s="26"/>
      <c r="F9" s="26"/>
      <c r="G9" s="26"/>
      <c r="H9" s="26" t="str">
        <f t="shared" si="0"/>
        <v/>
      </c>
      <c r="I9" s="26"/>
      <c r="J9" s="26"/>
      <c r="K9" s="26"/>
    </row>
    <row r="10" spans="1:11" x14ac:dyDescent="0.25">
      <c r="A10" s="25">
        <v>7</v>
      </c>
      <c r="B10" s="25"/>
      <c r="C10" s="25"/>
      <c r="D10" s="25"/>
      <c r="E10" s="25"/>
      <c r="F10" s="25"/>
      <c r="G10" s="25"/>
      <c r="H10" s="25" t="str">
        <f t="shared" si="0"/>
        <v/>
      </c>
      <c r="I10" s="25"/>
      <c r="J10" s="25"/>
      <c r="K10" s="25"/>
    </row>
    <row r="11" spans="1:11" x14ac:dyDescent="0.25">
      <c r="A11" s="26">
        <v>8</v>
      </c>
      <c r="B11" s="26"/>
      <c r="C11" s="26"/>
      <c r="D11" s="26"/>
      <c r="E11" s="26"/>
      <c r="F11" s="26"/>
      <c r="G11" s="26"/>
      <c r="H11" s="26" t="str">
        <f t="shared" si="0"/>
        <v/>
      </c>
      <c r="I11" s="26"/>
      <c r="J11" s="26"/>
      <c r="K11" s="26"/>
    </row>
    <row r="12" spans="1:11" x14ac:dyDescent="0.25">
      <c r="A12" s="25">
        <v>9</v>
      </c>
      <c r="B12" s="25"/>
      <c r="C12" s="25"/>
      <c r="D12" s="25"/>
      <c r="E12" s="25"/>
      <c r="F12" s="25"/>
      <c r="G12" s="25"/>
      <c r="H12" s="25" t="str">
        <f t="shared" si="0"/>
        <v/>
      </c>
      <c r="I12" s="25"/>
      <c r="J12" s="25"/>
      <c r="K12" s="25"/>
    </row>
    <row r="13" spans="1:11" x14ac:dyDescent="0.25">
      <c r="A13" s="26">
        <v>10</v>
      </c>
      <c r="B13" s="26"/>
      <c r="C13" s="26"/>
      <c r="D13" s="26"/>
      <c r="E13" s="26"/>
      <c r="F13" s="26"/>
      <c r="G13" s="26"/>
      <c r="H13" s="26" t="str">
        <f t="shared" si="0"/>
        <v/>
      </c>
      <c r="I13" s="26"/>
      <c r="J13" s="26"/>
      <c r="K13" s="26"/>
    </row>
    <row r="14" spans="1:11" x14ac:dyDescent="0.25">
      <c r="A14" s="25">
        <v>11</v>
      </c>
      <c r="B14" s="25"/>
      <c r="C14" s="25"/>
      <c r="D14" s="25"/>
      <c r="E14" s="25"/>
      <c r="F14" s="25"/>
      <c r="G14" s="25"/>
      <c r="H14" s="25" t="str">
        <f t="shared" si="0"/>
        <v/>
      </c>
      <c r="I14" s="25"/>
      <c r="J14" s="25"/>
      <c r="K14" s="25"/>
    </row>
    <row r="15" spans="1:11" x14ac:dyDescent="0.25">
      <c r="A15" s="26">
        <v>12</v>
      </c>
      <c r="B15" s="26"/>
      <c r="C15" s="26"/>
      <c r="D15" s="26"/>
      <c r="E15" s="26"/>
      <c r="F15" s="26"/>
      <c r="G15" s="26"/>
      <c r="H15" s="26" t="str">
        <f t="shared" si="0"/>
        <v/>
      </c>
      <c r="I15" s="26"/>
      <c r="J15" s="26"/>
      <c r="K15" s="26"/>
    </row>
    <row r="16" spans="1:11" x14ac:dyDescent="0.25">
      <c r="A16" s="25">
        <v>13</v>
      </c>
      <c r="B16" s="25"/>
      <c r="C16" s="25"/>
      <c r="D16" s="25"/>
      <c r="E16" s="25"/>
      <c r="F16" s="25"/>
      <c r="G16" s="25"/>
      <c r="H16" s="25" t="str">
        <f t="shared" si="0"/>
        <v/>
      </c>
      <c r="I16" s="25"/>
      <c r="J16" s="25"/>
      <c r="K16" s="25"/>
    </row>
    <row r="17" spans="1:11" x14ac:dyDescent="0.25">
      <c r="A17" s="26">
        <v>14</v>
      </c>
      <c r="B17" s="26"/>
      <c r="C17" s="26"/>
      <c r="D17" s="26"/>
      <c r="E17" s="26"/>
      <c r="F17" s="26"/>
      <c r="G17" s="26"/>
      <c r="H17" s="26" t="str">
        <f t="shared" si="0"/>
        <v/>
      </c>
      <c r="I17" s="26"/>
      <c r="J17" s="26"/>
      <c r="K17" s="26"/>
    </row>
    <row r="18" spans="1:11" x14ac:dyDescent="0.25">
      <c r="A18" s="25">
        <v>15</v>
      </c>
      <c r="B18" s="25"/>
      <c r="C18" s="25"/>
      <c r="D18" s="25"/>
      <c r="E18" s="25"/>
      <c r="F18" s="25"/>
      <c r="G18" s="25"/>
      <c r="H18" s="25" t="str">
        <f t="shared" si="0"/>
        <v/>
      </c>
      <c r="I18" s="25"/>
      <c r="J18" s="25"/>
      <c r="K18" s="25"/>
    </row>
    <row r="19" spans="1:11" x14ac:dyDescent="0.25">
      <c r="A19" s="26">
        <v>16</v>
      </c>
      <c r="B19" s="26"/>
      <c r="C19" s="26"/>
      <c r="D19" s="26"/>
      <c r="E19" s="26"/>
      <c r="F19" s="26"/>
      <c r="G19" s="26"/>
      <c r="H19" s="26" t="str">
        <f t="shared" si="0"/>
        <v/>
      </c>
      <c r="I19" s="26"/>
      <c r="J19" s="26"/>
      <c r="K19" s="26"/>
    </row>
    <row r="20" spans="1:11" x14ac:dyDescent="0.25">
      <c r="A20" s="25">
        <v>17</v>
      </c>
      <c r="B20" s="25"/>
      <c r="C20" s="25"/>
      <c r="D20" s="25"/>
      <c r="E20" s="25"/>
      <c r="F20" s="25"/>
      <c r="G20" s="25"/>
      <c r="H20" s="25" t="str">
        <f t="shared" si="0"/>
        <v/>
      </c>
      <c r="I20" s="25"/>
      <c r="J20" s="25"/>
      <c r="K20" s="25"/>
    </row>
    <row r="21" spans="1:11" x14ac:dyDescent="0.25">
      <c r="A21" s="26">
        <v>18</v>
      </c>
      <c r="B21" s="26"/>
      <c r="C21" s="26"/>
      <c r="D21" s="26"/>
      <c r="E21" s="26"/>
      <c r="F21" s="26"/>
      <c r="G21" s="26"/>
      <c r="H21" s="26" t="str">
        <f t="shared" si="0"/>
        <v/>
      </c>
      <c r="I21" s="26"/>
      <c r="J21" s="26"/>
      <c r="K21" s="26"/>
    </row>
    <row r="22" spans="1:11" x14ac:dyDescent="0.25">
      <c r="A22" s="25">
        <v>19</v>
      </c>
      <c r="B22" s="25"/>
      <c r="C22" s="25"/>
      <c r="D22" s="25"/>
      <c r="E22" s="25"/>
      <c r="F22" s="25"/>
      <c r="G22" s="25"/>
      <c r="H22" s="25" t="str">
        <f t="shared" si="0"/>
        <v/>
      </c>
      <c r="I22" s="25"/>
      <c r="J22" s="25"/>
      <c r="K22" s="25"/>
    </row>
    <row r="23" spans="1:11" x14ac:dyDescent="0.25">
      <c r="A23" s="26">
        <v>20</v>
      </c>
      <c r="B23" s="26"/>
      <c r="C23" s="26"/>
      <c r="D23" s="26"/>
      <c r="E23" s="26"/>
      <c r="F23" s="26"/>
      <c r="G23" s="26"/>
      <c r="H23" s="26" t="str">
        <f t="shared" si="0"/>
        <v/>
      </c>
      <c r="I23" s="26"/>
      <c r="J23" s="26"/>
      <c r="K23" s="26"/>
    </row>
  </sheetData>
  <sheetProtection algorithmName="SHA-512" hashValue="r2nE8utgOqUu3cHOGujadLIqKKgIwrIXOHyS2h4hz7cW4pBGt0UDc1B7Tn3dTYzM7JdZ5MwL52YVMQtARGpFGA==" saltValue="tHiQPTH+P37Q6//fSlR3Ig==" spinCount="100000" sheet="1" objects="1" scenarios="1" formatCells="0" formatColumns="0" formatRows="0"/>
  <mergeCells count="1">
    <mergeCell ref="A1:H1"/>
  </mergeCells>
  <dataValidations count="1">
    <dataValidation type="list" allowBlank="1" sqref="D4:G23" xr:uid="{00000000-0002-0000-0300-000000000000}">
      <formula1>"1,2,3,4"</formula1>
    </dataValidation>
  </dataValidations>
  <pageMargins left="0.25" right="0.25" top="0.75" bottom="0.75" header="0.3" footer="0.3"/>
  <pageSetup paperSize="9" scale="5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Instruccions</vt:lpstr>
      <vt:lpstr>Autoavaluació</vt:lpstr>
      <vt:lpstr>Resultats</vt:lpstr>
      <vt:lpstr>Priorització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M365 Copilot</dc:creator>
  <cp:keywords/>
  <dc:description/>
  <cp:lastModifiedBy>Sara Marti Perello</cp:lastModifiedBy>
  <cp:revision/>
  <cp:lastPrinted>2026-09-21T08:42:07Z</cp:lastPrinted>
  <dcterms:created xsi:type="dcterms:W3CDTF">2026-09-15T11:31:10Z</dcterms:created>
  <dcterms:modified xsi:type="dcterms:W3CDTF">2026-09-25T05:50:40Z</dcterms:modified>
  <cp:category/>
  <cp:contentStatus/>
</cp:coreProperties>
</file>